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BuÇalışmaKitabı"/>
  <mc:AlternateContent xmlns:mc="http://schemas.openxmlformats.org/markup-compatibility/2006">
    <mc:Choice Requires="x15">
      <x15ac:absPath xmlns:x15ac="http://schemas.microsoft.com/office/spreadsheetml/2010/11/ac" url="C:\Users\User\Documents\1 Suzana October 2021\3 Niras\2 Procurement\3 Works\1 Vladimir Nazor\Tender Dossier\Technical part of TD VN\Part 1 Section IV_Bill of Quantities\"/>
    </mc:Choice>
  </mc:AlternateContent>
  <xr:revisionPtr revIDLastSave="0" documentId="13_ncr:1_{2EACF5B4-77FF-4076-9B5F-DD7C5481C8DB}" xr6:coauthVersionLast="47" xr6:coauthVersionMax="47" xr10:uidLastSave="{00000000-0000-0000-0000-000000000000}"/>
  <bookViews>
    <workbookView xWindow="-110" yWindow="-110" windowWidth="19420" windowHeight="10300" tabRatio="995" activeTab="1" xr2:uid="{00000000-000D-0000-FFFF-FFFF00000000}"/>
  </bookViews>
  <sheets>
    <sheet name="ZBIRNA REKAPITULACIJA-SUMMARY" sheetId="3" r:id="rId1"/>
    <sheet name="0. General Items" sheetId="102" r:id="rId2"/>
    <sheet name="1.1. Arh građ. -ARCH" sheetId="55" r:id="rId3"/>
    <sheet name="1.2. Uređenje terena - LANDSCAP" sheetId="101" r:id="rId4"/>
    <sheet name="2.2. ViK-WS and SEWERAGE" sheetId="88" r:id="rId5"/>
    <sheet name="2.3.saobraćaj-TRAFFIC" sheetId="89" r:id="rId6"/>
    <sheet name="3.1.1.Jaka struja- HIGH VOLT" sheetId="90" r:id="rId7"/>
    <sheet name="3.1.2. J.struja ur ter-HV-LAND" sheetId="91" r:id="rId8"/>
    <sheet name="3.2. Slaba struja-LOW VOLT" sheetId="92" r:id="rId9"/>
    <sheet name="3.3. BMS &amp; EMP" sheetId="93" r:id="rId10"/>
    <sheet name="4.1. termot.inst-HVAC" sheetId="94" r:id="rId11"/>
    <sheet name="4.2.  SPRINKLER " sheetId="95" r:id="rId12"/>
    <sheet name="5. Zašt od pož-FIRE PR" sheetId="96" r:id="rId13"/>
    <sheet name="9.Pejzaž.arh-SCENERY" sheetId="97" r:id="rId14"/>
    <sheet name="10. Signalizacija-TR.SIGN" sheetId="98" r:id="rId15"/>
    <sheet name="11. Pr opremanja-FURNITURE" sheetId="99" r:id="rId16"/>
  </sheets>
  <externalReferences>
    <externalReference r:id="rId17"/>
    <externalReference r:id="rId18"/>
  </externalReferences>
  <definedNames>
    <definedName name="aaaa">[1]Koeficijenti!#REF!</definedName>
    <definedName name="CEVI">[2]CEVI!$B$28:$E$71</definedName>
    <definedName name="Excel_BuiltIn_Print_Titles_2">#REF!</definedName>
    <definedName name="NI">[2]CEVI!$L$27:$M$63</definedName>
    <definedName name="P17_">#REF!</definedName>
    <definedName name="_xlnm.Print_Area" localSheetId="2">'1.1. Arh građ. -ARCH'!$A$1:$H$344</definedName>
    <definedName name="_xlnm.Print_Area" localSheetId="3">'1.2. Uređenje terena - LANDSCAP'!$A$1:$H$72</definedName>
    <definedName name="_xlnm.Print_Area" localSheetId="14">'10. Signalizacija-TR.SIGN'!$A$1:$H$28</definedName>
    <definedName name="_xlnm.Print_Area" localSheetId="15">'11. Pr opremanja-FURNITURE'!$A$1:$H$97</definedName>
    <definedName name="_xlnm.Print_Area" localSheetId="4">'2.2. ViK-WS and SEWERAGE'!$A$1:$H$191</definedName>
    <definedName name="_xlnm.Print_Area" localSheetId="5">'2.3.saobraćaj-TRAFFIC'!$A$1:$H$63</definedName>
    <definedName name="_xlnm.Print_Area" localSheetId="6">'3.1.1.Jaka struja- HIGH VOLT'!$A$1:$H$220</definedName>
    <definedName name="_xlnm.Print_Area" localSheetId="7">'3.1.2. J.struja ur ter-HV-LAND'!$A$1:$H$83</definedName>
    <definedName name="_xlnm.Print_Area" localSheetId="8">'3.2. Slaba struja-LOW VOLT'!$A$1:$H$237</definedName>
    <definedName name="_xlnm.Print_Area" localSheetId="9">'3.3. BMS &amp; EMP'!$A$1:$H$226</definedName>
    <definedName name="_xlnm.Print_Area" localSheetId="10">'4.1. termot.inst-HVAC'!$A$1:$H$349</definedName>
    <definedName name="_xlnm.Print_Area" localSheetId="11">'4.2.  SPRINKLER '!$A$1:$H$96</definedName>
    <definedName name="_xlnm.Print_Area" localSheetId="12">'5. Zašt od pož-FIRE PR'!$A$1:$H$16</definedName>
    <definedName name="_xlnm.Print_Area" localSheetId="13">'9.Pejzaž.arh-SCENERY'!$A$1:$H$73</definedName>
    <definedName name="_xlnm.Print_Area" localSheetId="0">'ZBIRNA REKAPITULACIJA-SUMMARY'!$A$1:$E$22</definedName>
    <definedName name="_xlnm.Print_Titles" localSheetId="3">'1.2. Uređenje terena - LANDSCAP'!$2:$4</definedName>
    <definedName name="_xlnm.Print_Titles" localSheetId="14">'10. Signalizacija-TR.SIGN'!$2:$4</definedName>
    <definedName name="_xlnm.Print_Titles" localSheetId="15">'11. Pr opremanja-FURNITURE'!$2:$4</definedName>
    <definedName name="_xlnm.Print_Titles" localSheetId="4">'2.2. ViK-WS and SEWERAGE'!$2:$4</definedName>
    <definedName name="_xlnm.Print_Titles" localSheetId="5">'2.3.saobraćaj-TRAFFIC'!$2:$4</definedName>
    <definedName name="_xlnm.Print_Titles" localSheetId="6">'3.1.1.Jaka struja- HIGH VOLT'!$2:$4</definedName>
    <definedName name="_xlnm.Print_Titles" localSheetId="7">'3.1.2. J.struja ur ter-HV-LAND'!$2:$4</definedName>
    <definedName name="_xlnm.Print_Titles" localSheetId="8">'3.2. Slaba struja-LOW VOLT'!$2:$4</definedName>
    <definedName name="_xlnm.Print_Titles" localSheetId="9">'3.3. BMS &amp; EMP'!$2:$4</definedName>
    <definedName name="_xlnm.Print_Titles" localSheetId="10">'4.1. termot.inst-HVAC'!$2:$4</definedName>
    <definedName name="_xlnm.Print_Titles" localSheetId="11">'4.2.  SPRINKLER '!$2:$4</definedName>
    <definedName name="_xlnm.Print_Titles" localSheetId="13">'9.Pejzaž.arh-SCENERY'!$2:$4</definedName>
    <definedName name="RO">[2]CEVI!$I$27:$J$63</definedName>
    <definedName name="serw">[1]Koeficijenti!#REF!</definedName>
    <definedName name="swsw">#REF!</definedName>
    <definedName name="VRSTA">#REF!</definedName>
    <definedName name="wasw">[1]Koeficijenti!#REF!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02" l="1"/>
  <c r="E5" i="3" s="1"/>
  <c r="D221" i="93" l="1"/>
  <c r="D220" i="93"/>
  <c r="D219" i="93"/>
  <c r="D218" i="93"/>
  <c r="H216" i="93" l="1"/>
  <c r="H215" i="93"/>
  <c r="H214" i="93"/>
  <c r="H213" i="93"/>
  <c r="H212" i="93"/>
  <c r="H211" i="93"/>
  <c r="H210" i="93"/>
  <c r="H209" i="93"/>
  <c r="H208" i="93"/>
  <c r="H207" i="93"/>
  <c r="H206" i="93"/>
  <c r="H205" i="93"/>
  <c r="H204" i="93"/>
  <c r="H203" i="93"/>
  <c r="H202" i="93"/>
  <c r="H201" i="93"/>
  <c r="H200" i="93"/>
  <c r="H199" i="93"/>
  <c r="H198" i="93"/>
  <c r="H197" i="93"/>
  <c r="H196" i="93"/>
  <c r="H195" i="93"/>
  <c r="H194" i="93"/>
  <c r="H193" i="93"/>
  <c r="H192" i="93"/>
  <c r="H191" i="93"/>
  <c r="H190" i="93"/>
  <c r="H189" i="93"/>
  <c r="H188" i="93"/>
  <c r="H187" i="93"/>
  <c r="H186" i="93"/>
  <c r="H185" i="93"/>
  <c r="H184" i="93"/>
  <c r="H181" i="93"/>
  <c r="H180" i="93"/>
  <c r="H179" i="93"/>
  <c r="H178" i="93"/>
  <c r="H177" i="93"/>
  <c r="H176" i="93"/>
  <c r="H174" i="93"/>
  <c r="H173" i="93"/>
  <c r="H172" i="93"/>
  <c r="H171" i="93"/>
  <c r="H170" i="93"/>
  <c r="H169" i="93"/>
  <c r="H168" i="93"/>
  <c r="H167" i="93"/>
  <c r="H165" i="93"/>
  <c r="H164" i="93"/>
  <c r="H163" i="93"/>
  <c r="H162" i="93"/>
  <c r="H161" i="93"/>
  <c r="H160" i="93"/>
  <c r="H159" i="93"/>
  <c r="H155" i="93"/>
  <c r="H154" i="93"/>
  <c r="H153" i="93"/>
  <c r="H152" i="93"/>
  <c r="H151" i="93"/>
  <c r="H150" i="93"/>
  <c r="H149" i="93"/>
  <c r="H148" i="93"/>
  <c r="H147" i="93"/>
  <c r="H146" i="93"/>
  <c r="H145" i="93"/>
  <c r="H144" i="93"/>
  <c r="H182" i="93" l="1"/>
  <c r="H220" i="93" s="1"/>
  <c r="H217" i="93"/>
  <c r="H221" i="93" s="1"/>
  <c r="H156" i="93"/>
  <c r="H219" i="93" s="1"/>
  <c r="H140" i="93" l="1"/>
  <c r="H139" i="93"/>
  <c r="H138" i="93"/>
  <c r="H137" i="93"/>
  <c r="H136" i="93"/>
  <c r="H135" i="93"/>
  <c r="H134" i="93"/>
  <c r="H133" i="93"/>
  <c r="H132" i="93"/>
  <c r="H131" i="93"/>
  <c r="H130" i="93"/>
  <c r="H129" i="93"/>
  <c r="H128" i="93"/>
  <c r="H127" i="93"/>
  <c r="H126" i="93"/>
  <c r="H125" i="93"/>
  <c r="H124" i="93"/>
  <c r="H123" i="93"/>
  <c r="H122" i="93"/>
  <c r="H121" i="93"/>
  <c r="H120" i="93"/>
  <c r="H119" i="93"/>
  <c r="H118" i="93"/>
  <c r="H117" i="93"/>
  <c r="H116" i="93"/>
  <c r="H115" i="93"/>
  <c r="H114" i="93"/>
  <c r="H113" i="93"/>
  <c r="H112" i="93"/>
  <c r="H111" i="93"/>
  <c r="H110" i="93"/>
  <c r="H109" i="93"/>
  <c r="H108" i="93"/>
  <c r="H107" i="93"/>
  <c r="H106" i="93"/>
  <c r="H105" i="93"/>
  <c r="H104" i="93"/>
  <c r="H103" i="93"/>
  <c r="H102" i="93"/>
  <c r="H101" i="93"/>
  <c r="H100" i="93"/>
  <c r="H99" i="93"/>
  <c r="H98" i="93"/>
  <c r="H97" i="93"/>
  <c r="H96" i="93"/>
  <c r="H93" i="93"/>
  <c r="H92" i="93"/>
  <c r="H91" i="93"/>
  <c r="H90" i="93"/>
  <c r="H89" i="93"/>
  <c r="H88" i="93"/>
  <c r="H87" i="93"/>
  <c r="H86" i="93"/>
  <c r="H85" i="93"/>
  <c r="H84" i="93"/>
  <c r="H83" i="93"/>
  <c r="H82" i="93"/>
  <c r="H81" i="93"/>
  <c r="H80" i="93"/>
  <c r="H79" i="93"/>
  <c r="H78" i="93"/>
  <c r="H77" i="93"/>
  <c r="H76" i="93"/>
  <c r="H75" i="93"/>
  <c r="H74" i="93"/>
  <c r="H73" i="93"/>
  <c r="H72" i="93"/>
  <c r="H71" i="93"/>
  <c r="H70" i="93"/>
  <c r="H69" i="93"/>
  <c r="H68" i="93"/>
  <c r="H67" i="93"/>
  <c r="H66" i="93"/>
  <c r="H65" i="93"/>
  <c r="H64" i="93"/>
  <c r="H63" i="93"/>
  <c r="H62" i="93"/>
  <c r="H61" i="93"/>
  <c r="H60" i="93"/>
  <c r="H59" i="93"/>
  <c r="H58" i="93"/>
  <c r="H57" i="93"/>
  <c r="H54" i="93"/>
  <c r="H53" i="93"/>
  <c r="H52" i="93"/>
  <c r="H51" i="93"/>
  <c r="H50" i="93"/>
  <c r="H49" i="93"/>
  <c r="H48" i="93"/>
  <c r="H47" i="93"/>
  <c r="H46" i="93"/>
  <c r="H45" i="93"/>
  <c r="H44" i="93"/>
  <c r="H43" i="93"/>
  <c r="H42" i="93"/>
  <c r="H41" i="93"/>
  <c r="H40" i="93"/>
  <c r="H39" i="93"/>
  <c r="H38" i="93"/>
  <c r="H37" i="93"/>
  <c r="H36" i="93"/>
  <c r="H35" i="93"/>
  <c r="H34" i="93"/>
  <c r="H33" i="93"/>
  <c r="H32" i="93"/>
  <c r="H31" i="93"/>
  <c r="H30" i="93"/>
  <c r="H29" i="93"/>
  <c r="H28" i="93"/>
  <c r="H27" i="93"/>
  <c r="H26" i="93"/>
  <c r="H25" i="93"/>
  <c r="H24" i="93"/>
  <c r="H23" i="93"/>
  <c r="H22" i="93"/>
  <c r="H21" i="93"/>
  <c r="H20" i="93"/>
  <c r="H19" i="93"/>
  <c r="H18" i="93"/>
  <c r="H17" i="93"/>
  <c r="H16" i="93"/>
  <c r="H15" i="93"/>
  <c r="H14" i="93"/>
  <c r="H13" i="93"/>
  <c r="H12" i="93"/>
  <c r="H11" i="93"/>
  <c r="H141" i="93" l="1"/>
  <c r="H94" i="93"/>
  <c r="H10" i="93"/>
  <c r="H9" i="93"/>
  <c r="H55" i="93" s="1"/>
  <c r="H94" i="92"/>
  <c r="H12" i="92"/>
  <c r="H96" i="90"/>
  <c r="H33" i="91"/>
  <c r="H32" i="91"/>
  <c r="H31" i="91"/>
  <c r="H143" i="88"/>
  <c r="H142" i="93" l="1"/>
  <c r="H218" i="93" s="1"/>
  <c r="H222" i="93" s="1"/>
  <c r="E13" i="3" s="1"/>
  <c r="H313" i="94"/>
  <c r="H312" i="94"/>
  <c r="H311" i="94"/>
  <c r="H310" i="94"/>
  <c r="H309" i="94"/>
  <c r="H306" i="94"/>
  <c r="H305" i="94"/>
  <c r="H304" i="94"/>
  <c r="H303" i="94"/>
  <c r="H302" i="94"/>
  <c r="H301" i="94"/>
  <c r="H298" i="94"/>
  <c r="H296" i="94"/>
  <c r="H297" i="94" s="1"/>
  <c r="H294" i="94"/>
  <c r="H293" i="94"/>
  <c r="H291" i="94"/>
  <c r="H290" i="94"/>
  <c r="H289" i="94"/>
  <c r="H288" i="94"/>
  <c r="H285" i="94"/>
  <c r="H284" i="94"/>
  <c r="H283" i="94"/>
  <c r="H281" i="94"/>
  <c r="H280" i="94"/>
  <c r="H278" i="94"/>
  <c r="H275" i="94"/>
  <c r="H274" i="94"/>
  <c r="H273" i="94"/>
  <c r="H271" i="94"/>
  <c r="H270" i="94"/>
  <c r="H268" i="94"/>
  <c r="H269" i="94" s="1"/>
  <c r="H266" i="94"/>
  <c r="H265" i="94"/>
  <c r="H264" i="94"/>
  <c r="H263" i="94"/>
  <c r="H262" i="94"/>
  <c r="H260" i="94"/>
  <c r="H259" i="94"/>
  <c r="H258" i="94"/>
  <c r="H257" i="94"/>
  <c r="H255" i="94"/>
  <c r="H254" i="94"/>
  <c r="H253" i="94"/>
  <c r="H252" i="94"/>
  <c r="H251" i="94"/>
  <c r="H249" i="94"/>
  <c r="H248" i="94"/>
  <c r="H247" i="94"/>
  <c r="H246" i="94"/>
  <c r="H244" i="94"/>
  <c r="H243" i="94"/>
  <c r="H241" i="94"/>
  <c r="H240" i="94"/>
  <c r="H239" i="94"/>
  <c r="H238" i="94"/>
  <c r="H237" i="94"/>
  <c r="H236" i="94"/>
  <c r="H235" i="94"/>
  <c r="H231" i="94"/>
  <c r="H230" i="94"/>
  <c r="H229" i="94"/>
  <c r="H226" i="94"/>
  <c r="H225" i="94"/>
  <c r="H223" i="94"/>
  <c r="H222" i="94"/>
  <c r="H221" i="94"/>
  <c r="H220" i="94"/>
  <c r="H219" i="94"/>
  <c r="H218" i="94"/>
  <c r="H217" i="94"/>
  <c r="H216" i="94"/>
  <c r="H215" i="94"/>
  <c r="H214" i="94"/>
  <c r="H213" i="94"/>
  <c r="H212" i="94"/>
  <c r="H209" i="94"/>
  <c r="H208" i="94"/>
  <c r="H207" i="94"/>
  <c r="H206" i="94"/>
  <c r="H205" i="94"/>
  <c r="H204" i="94"/>
  <c r="H203" i="94"/>
  <c r="H202" i="94"/>
  <c r="H200" i="94"/>
  <c r="H199" i="94"/>
  <c r="H198" i="94"/>
  <c r="H193" i="94"/>
  <c r="H196" i="94"/>
  <c r="H195" i="94"/>
  <c r="H194" i="94"/>
  <c r="H180" i="94"/>
  <c r="H176" i="94"/>
  <c r="H175" i="94"/>
  <c r="H173" i="94"/>
  <c r="H172" i="94"/>
  <c r="H171" i="94"/>
  <c r="H169" i="94"/>
  <c r="H168" i="94"/>
  <c r="H167" i="94"/>
  <c r="H166" i="94"/>
  <c r="H165" i="94"/>
  <c r="H164" i="94"/>
  <c r="H163" i="94"/>
  <c r="H162" i="94"/>
  <c r="H161" i="94"/>
  <c r="H160" i="94"/>
  <c r="H159" i="94"/>
  <c r="H158" i="94"/>
  <c r="H156" i="94"/>
  <c r="H155" i="94"/>
  <c r="H154" i="94"/>
  <c r="H153" i="94"/>
  <c r="H152" i="94"/>
  <c r="H150" i="94"/>
  <c r="H149" i="94"/>
  <c r="H148" i="94"/>
  <c r="H147" i="94"/>
  <c r="H144" i="94"/>
  <c r="H143" i="94"/>
  <c r="H140" i="94"/>
  <c r="H139" i="94"/>
  <c r="H138" i="94"/>
  <c r="H137" i="94"/>
  <c r="H136" i="94"/>
  <c r="H135" i="94"/>
  <c r="H134" i="94"/>
  <c r="H133" i="94"/>
  <c r="H132" i="94"/>
  <c r="H131" i="94"/>
  <c r="H130" i="94"/>
  <c r="H128" i="94"/>
  <c r="H127" i="94"/>
  <c r="H126" i="94"/>
  <c r="H125" i="94"/>
  <c r="H124" i="94"/>
  <c r="H123" i="94"/>
  <c r="H119" i="94"/>
  <c r="H118" i="94"/>
  <c r="H117" i="94"/>
  <c r="H116" i="94"/>
  <c r="H115" i="94"/>
  <c r="H114" i="94"/>
  <c r="H113" i="94"/>
  <c r="H112" i="94"/>
  <c r="H111" i="94"/>
  <c r="H108" i="94"/>
  <c r="H107" i="94"/>
  <c r="H105" i="94"/>
  <c r="H104" i="94"/>
  <c r="H102" i="94"/>
  <c r="H101" i="94"/>
  <c r="H100" i="94"/>
  <c r="H99" i="94"/>
  <c r="H98" i="94"/>
  <c r="H97" i="94"/>
  <c r="H96" i="94"/>
  <c r="H94" i="94"/>
  <c r="H93" i="94"/>
  <c r="H91" i="94"/>
  <c r="H90" i="94"/>
  <c r="H89" i="94"/>
  <c r="H86" i="94"/>
  <c r="H85" i="94"/>
  <c r="H82" i="94"/>
  <c r="H81" i="94"/>
  <c r="H80" i="94"/>
  <c r="H79" i="94"/>
  <c r="H78" i="94"/>
  <c r="H77" i="94"/>
  <c r="H76" i="94"/>
  <c r="H74" i="94"/>
  <c r="H73" i="94"/>
  <c r="H72" i="94"/>
  <c r="H71" i="94"/>
  <c r="H70" i="94"/>
  <c r="H69" i="94"/>
  <c r="H68" i="94"/>
  <c r="H67" i="94"/>
  <c r="H66" i="94"/>
  <c r="H65" i="94"/>
  <c r="H63" i="94"/>
  <c r="H62" i="94"/>
  <c r="H61" i="94"/>
  <c r="H59" i="94"/>
  <c r="H58" i="94"/>
  <c r="H57" i="94"/>
  <c r="H56" i="94"/>
  <c r="H54" i="94"/>
  <c r="H53" i="94"/>
  <c r="H52" i="94"/>
  <c r="H51" i="94"/>
  <c r="H49" i="94"/>
  <c r="H48" i="94"/>
  <c r="H46" i="94"/>
  <c r="H45" i="94"/>
  <c r="H44" i="94"/>
  <c r="H43" i="94"/>
  <c r="H41" i="94"/>
  <c r="H40" i="94"/>
  <c r="H39" i="94"/>
  <c r="H37" i="94"/>
  <c r="H36" i="94"/>
  <c r="H35" i="94"/>
  <c r="H33" i="94"/>
  <c r="H32" i="94"/>
  <c r="H31" i="94"/>
  <c r="H30" i="94"/>
  <c r="H28" i="94"/>
  <c r="H27" i="94"/>
  <c r="H26" i="94"/>
  <c r="H25" i="94"/>
  <c r="H24" i="94"/>
  <c r="H23" i="94"/>
  <c r="H22" i="94"/>
  <c r="H20" i="94"/>
  <c r="H19" i="94"/>
  <c r="H17" i="94"/>
  <c r="H16" i="94"/>
  <c r="H14" i="94"/>
  <c r="H13" i="94"/>
  <c r="H11" i="94"/>
  <c r="H10" i="94"/>
  <c r="H8" i="94"/>
  <c r="H314" i="94" l="1"/>
  <c r="H323" i="94" s="1"/>
  <c r="H295" i="94"/>
  <c r="H299" i="94" s="1"/>
  <c r="H321" i="94" s="1"/>
  <c r="H286" i="94"/>
  <c r="H320" i="94" s="1"/>
  <c r="H267" i="94"/>
  <c r="H276" i="94" s="1"/>
  <c r="H319" i="94" s="1"/>
  <c r="H307" i="94"/>
  <c r="H322" i="94" s="1"/>
  <c r="H227" i="94"/>
  <c r="H232" i="94" s="1"/>
  <c r="H318" i="94" s="1"/>
  <c r="H177" i="94"/>
  <c r="H181" i="94"/>
  <c r="H182" i="94" s="1"/>
  <c r="H141" i="94"/>
  <c r="H83" i="94"/>
  <c r="H109" i="94"/>
  <c r="H120" i="94" l="1"/>
  <c r="H316" i="94" s="1"/>
  <c r="H184" i="94" l="1"/>
  <c r="H203" i="92"/>
  <c r="H202" i="92"/>
  <c r="H201" i="92"/>
  <c r="H200" i="92"/>
  <c r="H199" i="92"/>
  <c r="H198" i="92"/>
  <c r="H197" i="92"/>
  <c r="H196" i="92"/>
  <c r="H195" i="92"/>
  <c r="H194" i="92"/>
  <c r="H193" i="92"/>
  <c r="H192" i="92"/>
  <c r="H191" i="92"/>
  <c r="H190" i="92"/>
  <c r="H189" i="92"/>
  <c r="H188" i="92"/>
  <c r="H187" i="92"/>
  <c r="H184" i="92"/>
  <c r="H183" i="92"/>
  <c r="H182" i="92"/>
  <c r="H181" i="92"/>
  <c r="H180" i="92"/>
  <c r="H179" i="92"/>
  <c r="H178" i="92"/>
  <c r="H175" i="92"/>
  <c r="H174" i="92"/>
  <c r="H173" i="92"/>
  <c r="H172" i="92"/>
  <c r="H171" i="92"/>
  <c r="H170" i="92"/>
  <c r="H169" i="92"/>
  <c r="H166" i="92"/>
  <c r="H165" i="92"/>
  <c r="H164" i="92"/>
  <c r="H163" i="92"/>
  <c r="H162" i="92"/>
  <c r="H161" i="92"/>
  <c r="H160" i="92"/>
  <c r="H159" i="92"/>
  <c r="H156" i="92"/>
  <c r="H155" i="92"/>
  <c r="H154" i="92"/>
  <c r="H153" i="92"/>
  <c r="H152" i="92"/>
  <c r="H151" i="92"/>
  <c r="H150" i="92"/>
  <c r="H149" i="92"/>
  <c r="H148" i="92"/>
  <c r="H147" i="92"/>
  <c r="H146" i="92"/>
  <c r="H145" i="92"/>
  <c r="H144" i="92"/>
  <c r="H141" i="92"/>
  <c r="H140" i="92"/>
  <c r="H139" i="92"/>
  <c r="H138" i="92"/>
  <c r="H137" i="92"/>
  <c r="H136" i="92"/>
  <c r="H135" i="92"/>
  <c r="H134" i="92"/>
  <c r="H130" i="92"/>
  <c r="H129" i="92"/>
  <c r="H128" i="92"/>
  <c r="H127" i="92"/>
  <c r="H126" i="92"/>
  <c r="H125" i="92"/>
  <c r="H124" i="92"/>
  <c r="H123" i="92"/>
  <c r="H122" i="92"/>
  <c r="H121" i="92"/>
  <c r="H120" i="92"/>
  <c r="H119" i="92"/>
  <c r="H118" i="92"/>
  <c r="H117" i="92"/>
  <c r="H116" i="92"/>
  <c r="H115" i="92"/>
  <c r="H114" i="92"/>
  <c r="H113" i="92"/>
  <c r="H110" i="92"/>
  <c r="H109" i="92"/>
  <c r="H108" i="92"/>
  <c r="H107" i="92"/>
  <c r="H106" i="92"/>
  <c r="H105" i="92"/>
  <c r="H104" i="92"/>
  <c r="H103" i="92"/>
  <c r="H102" i="92"/>
  <c r="H101" i="92"/>
  <c r="H100" i="92"/>
  <c r="H99" i="92"/>
  <c r="H98" i="92"/>
  <c r="H97" i="92"/>
  <c r="H96" i="92"/>
  <c r="H95" i="92"/>
  <c r="H93" i="92"/>
  <c r="H92" i="92"/>
  <c r="H91" i="92"/>
  <c r="H90" i="92"/>
  <c r="H87" i="92"/>
  <c r="H86" i="92"/>
  <c r="H85" i="92"/>
  <c r="H84" i="92"/>
  <c r="H83" i="92"/>
  <c r="H82" i="92"/>
  <c r="H81" i="92"/>
  <c r="H80" i="92"/>
  <c r="H79" i="92"/>
  <c r="H78" i="92"/>
  <c r="H77" i="92"/>
  <c r="H76" i="92"/>
  <c r="H73" i="92"/>
  <c r="H72" i="92"/>
  <c r="H71" i="92"/>
  <c r="H70" i="92"/>
  <c r="H69" i="92"/>
  <c r="H68" i="92"/>
  <c r="H67" i="92"/>
  <c r="H66" i="92"/>
  <c r="H65" i="92"/>
  <c r="H64" i="92"/>
  <c r="H63" i="92"/>
  <c r="H62" i="92"/>
  <c r="H61" i="92"/>
  <c r="H60" i="92"/>
  <c r="H59" i="92"/>
  <c r="H58" i="92"/>
  <c r="H55" i="92"/>
  <c r="H54" i="92"/>
  <c r="H53" i="92"/>
  <c r="H52" i="92"/>
  <c r="H51" i="92"/>
  <c r="H50" i="92"/>
  <c r="H49" i="92"/>
  <c r="H48" i="92"/>
  <c r="H47" i="92"/>
  <c r="H46" i="92"/>
  <c r="H45" i="92"/>
  <c r="H44" i="92"/>
  <c r="H43" i="92"/>
  <c r="H42" i="92"/>
  <c r="H41" i="92"/>
  <c r="H40" i="92"/>
  <c r="H39" i="92"/>
  <c r="H38" i="92"/>
  <c r="H37" i="92"/>
  <c r="H36" i="92"/>
  <c r="H35" i="92"/>
  <c r="H34" i="92"/>
  <c r="H33" i="92"/>
  <c r="H32" i="92"/>
  <c r="H31" i="92"/>
  <c r="H30" i="92"/>
  <c r="H28" i="92"/>
  <c r="H27" i="92"/>
  <c r="H26" i="92"/>
  <c r="H25" i="92"/>
  <c r="H24" i="92"/>
  <c r="H23" i="92"/>
  <c r="H19" i="92"/>
  <c r="H18" i="92"/>
  <c r="H17" i="92"/>
  <c r="H16" i="92"/>
  <c r="H15" i="92"/>
  <c r="H14" i="92"/>
  <c r="H13" i="92"/>
  <c r="H11" i="92"/>
  <c r="H10" i="92"/>
  <c r="H9" i="92"/>
  <c r="H8" i="92"/>
  <c r="H185" i="94" l="1"/>
  <c r="H186" i="94"/>
  <c r="H185" i="92"/>
  <c r="H216" i="92" s="1"/>
  <c r="H204" i="92"/>
  <c r="H217" i="92" s="1"/>
  <c r="H167" i="92"/>
  <c r="H214" i="92" s="1"/>
  <c r="H157" i="92"/>
  <c r="H213" i="92" s="1"/>
  <c r="H176" i="92"/>
  <c r="H215" i="92" s="1"/>
  <c r="H142" i="92"/>
  <c r="H212" i="92" s="1"/>
  <c r="H111" i="92"/>
  <c r="H210" i="92" s="1"/>
  <c r="H131" i="92"/>
  <c r="H211" i="92" s="1"/>
  <c r="H88" i="92"/>
  <c r="H209" i="92" s="1"/>
  <c r="H56" i="92"/>
  <c r="H207" i="92" s="1"/>
  <c r="H74" i="92"/>
  <c r="H208" i="92" s="1"/>
  <c r="H21" i="92"/>
  <c r="H206" i="92" s="1"/>
  <c r="H218" i="92" l="1"/>
  <c r="E12" i="3" s="1"/>
  <c r="H187" i="94"/>
  <c r="H188" i="94" l="1"/>
  <c r="H74" i="91"/>
  <c r="H67" i="91"/>
  <c r="H60" i="91"/>
  <c r="H56" i="91"/>
  <c r="H55" i="91"/>
  <c r="H54" i="91"/>
  <c r="H53" i="91"/>
  <c r="H52" i="91"/>
  <c r="H51" i="91"/>
  <c r="H50" i="91"/>
  <c r="H49" i="91"/>
  <c r="H48" i="91"/>
  <c r="H47" i="91"/>
  <c r="H44" i="91"/>
  <c r="H45" i="91" s="1"/>
  <c r="H79" i="91" s="1"/>
  <c r="H41" i="91"/>
  <c r="H40" i="91"/>
  <c r="H39" i="91"/>
  <c r="H38" i="91"/>
  <c r="H37" i="91"/>
  <c r="H36" i="91"/>
  <c r="H35" i="91"/>
  <c r="H30" i="91"/>
  <c r="H29" i="91"/>
  <c r="H28" i="91"/>
  <c r="H27" i="91"/>
  <c r="H23" i="91"/>
  <c r="H22" i="91"/>
  <c r="H21" i="91"/>
  <c r="H20" i="91"/>
  <c r="H19" i="91"/>
  <c r="H18" i="91"/>
  <c r="H17" i="91"/>
  <c r="H16" i="91"/>
  <c r="H15" i="91"/>
  <c r="H14" i="91"/>
  <c r="H13" i="91"/>
  <c r="H12" i="91"/>
  <c r="H11" i="91"/>
  <c r="H10" i="91"/>
  <c r="H9" i="91"/>
  <c r="H8" i="91"/>
  <c r="H75" i="91" l="1"/>
  <c r="H81" i="91" s="1"/>
  <c r="H57" i="91"/>
  <c r="H80" i="91" s="1"/>
  <c r="H42" i="91"/>
  <c r="H78" i="91" s="1"/>
  <c r="H24" i="91"/>
  <c r="H77" i="91" s="1"/>
  <c r="H189" i="94"/>
  <c r="H206" i="90"/>
  <c r="H207" i="90" s="1"/>
  <c r="H218" i="90" s="1"/>
  <c r="H203" i="90"/>
  <c r="H202" i="90"/>
  <c r="H201" i="90"/>
  <c r="H200" i="90"/>
  <c r="H197" i="90"/>
  <c r="H196" i="90"/>
  <c r="H195" i="90"/>
  <c r="H194" i="90"/>
  <c r="H193" i="90"/>
  <c r="H192" i="90"/>
  <c r="H191" i="90"/>
  <c r="H190" i="90"/>
  <c r="H189" i="90"/>
  <c r="H187" i="90"/>
  <c r="H186" i="90"/>
  <c r="H185" i="90"/>
  <c r="H184" i="90"/>
  <c r="H183" i="90"/>
  <c r="H179" i="90"/>
  <c r="H178" i="90"/>
  <c r="H177" i="90"/>
  <c r="H176" i="90"/>
  <c r="H175" i="90"/>
  <c r="H174" i="90"/>
  <c r="H173" i="90"/>
  <c r="H172" i="90"/>
  <c r="H171" i="90"/>
  <c r="H170" i="90"/>
  <c r="H169" i="90"/>
  <c r="H168" i="90"/>
  <c r="H167" i="90"/>
  <c r="H166" i="90"/>
  <c r="H165" i="90"/>
  <c r="H164" i="90"/>
  <c r="H163" i="90"/>
  <c r="H160" i="90"/>
  <c r="H159" i="90"/>
  <c r="H158" i="90"/>
  <c r="H157" i="90"/>
  <c r="H156" i="90"/>
  <c r="H155" i="90"/>
  <c r="H154" i="90"/>
  <c r="H153" i="90"/>
  <c r="H152" i="90"/>
  <c r="H151" i="90"/>
  <c r="H150" i="90"/>
  <c r="H148" i="90"/>
  <c r="H145" i="90"/>
  <c r="H144" i="90"/>
  <c r="H143" i="90"/>
  <c r="H140" i="90"/>
  <c r="H139" i="90"/>
  <c r="H138" i="90"/>
  <c r="H137" i="90"/>
  <c r="H136" i="90"/>
  <c r="H135" i="90"/>
  <c r="H134" i="90"/>
  <c r="H133" i="90"/>
  <c r="H132" i="90"/>
  <c r="H131" i="90"/>
  <c r="H130" i="90"/>
  <c r="H129" i="90"/>
  <c r="H128" i="90"/>
  <c r="H127" i="90"/>
  <c r="H126" i="90"/>
  <c r="H125" i="90"/>
  <c r="H122" i="90"/>
  <c r="H121" i="90"/>
  <c r="H120" i="90"/>
  <c r="H119" i="90"/>
  <c r="H118" i="90"/>
  <c r="H117" i="90"/>
  <c r="H116" i="90"/>
  <c r="H115" i="90"/>
  <c r="H114" i="90"/>
  <c r="H113" i="90"/>
  <c r="H112" i="90"/>
  <c r="H111" i="90"/>
  <c r="H110" i="90"/>
  <c r="H109" i="90"/>
  <c r="H108" i="90"/>
  <c r="H107" i="90"/>
  <c r="H106" i="90"/>
  <c r="H105" i="90"/>
  <c r="H104" i="90"/>
  <c r="H103" i="90"/>
  <c r="H102" i="90"/>
  <c r="H99" i="90"/>
  <c r="H98" i="90"/>
  <c r="H97" i="90"/>
  <c r="H95" i="90"/>
  <c r="H94" i="90"/>
  <c r="H93" i="90"/>
  <c r="H92" i="90"/>
  <c r="H91" i="90"/>
  <c r="H90" i="90"/>
  <c r="H89" i="90"/>
  <c r="H88" i="90"/>
  <c r="H87" i="90"/>
  <c r="H86" i="90"/>
  <c r="H85" i="90"/>
  <c r="H81" i="90"/>
  <c r="H66" i="90"/>
  <c r="H49" i="90"/>
  <c r="H32" i="90"/>
  <c r="H82" i="91" l="1"/>
  <c r="E11" i="3" s="1"/>
  <c r="H190" i="94"/>
  <c r="H191" i="94" s="1"/>
  <c r="H210" i="94" s="1"/>
  <c r="H317" i="94" s="1"/>
  <c r="H324" i="94" s="1"/>
  <c r="E14" i="3" s="1"/>
  <c r="H204" i="90"/>
  <c r="H217" i="90" s="1"/>
  <c r="H141" i="90"/>
  <c r="H212" i="90" s="1"/>
  <c r="H146" i="90"/>
  <c r="H213" i="90" s="1"/>
  <c r="H198" i="90"/>
  <c r="H216" i="90" s="1"/>
  <c r="H161" i="90"/>
  <c r="H214" i="90" s="1"/>
  <c r="H123" i="90"/>
  <c r="H211" i="90" s="1"/>
  <c r="H180" i="90"/>
  <c r="H215" i="90" s="1"/>
  <c r="H100" i="90"/>
  <c r="H210" i="90" s="1"/>
  <c r="H82" i="90"/>
  <c r="H209" i="90" s="1"/>
  <c r="H219" i="90" l="1"/>
  <c r="E10" i="3" s="1"/>
  <c r="H325" i="55" l="1"/>
  <c r="H324" i="55"/>
  <c r="H323" i="55"/>
  <c r="H322" i="55"/>
  <c r="H321" i="55"/>
  <c r="H320" i="55"/>
  <c r="H319" i="55"/>
  <c r="H318" i="55"/>
  <c r="H316" i="55"/>
  <c r="H315" i="55"/>
  <c r="H314" i="55"/>
  <c r="H313" i="55"/>
  <c r="H312" i="55"/>
  <c r="H311" i="55"/>
  <c r="H309" i="55"/>
  <c r="H308" i="55"/>
  <c r="H307" i="55"/>
  <c r="H306" i="55"/>
  <c r="H305" i="55"/>
  <c r="H301" i="55"/>
  <c r="H302" i="55" s="1"/>
  <c r="H341" i="55" s="1"/>
  <c r="H298" i="55"/>
  <c r="H297" i="55"/>
  <c r="H296" i="55"/>
  <c r="H295" i="55"/>
  <c r="H293" i="55"/>
  <c r="H292" i="55"/>
  <c r="H291" i="55"/>
  <c r="H290" i="55"/>
  <c r="H288" i="55"/>
  <c r="H285" i="55"/>
  <c r="H284" i="55"/>
  <c r="H283" i="55"/>
  <c r="H282" i="55"/>
  <c r="H281" i="55"/>
  <c r="H279" i="55"/>
  <c r="H278" i="55"/>
  <c r="H277" i="55"/>
  <c r="H276" i="55"/>
  <c r="H272" i="55"/>
  <c r="H271" i="55"/>
  <c r="H270" i="55"/>
  <c r="H269" i="55"/>
  <c r="H267" i="55"/>
  <c r="H266" i="55"/>
  <c r="H264" i="55"/>
  <c r="H262" i="55"/>
  <c r="H261" i="55"/>
  <c r="H260" i="55"/>
  <c r="H255" i="55"/>
  <c r="H259" i="55"/>
  <c r="H258" i="55"/>
  <c r="H257" i="55"/>
  <c r="H256" i="55"/>
  <c r="H251" i="55"/>
  <c r="H250" i="55"/>
  <c r="H248" i="55"/>
  <c r="H247" i="55"/>
  <c r="H246" i="55"/>
  <c r="H244" i="55"/>
  <c r="H243" i="55"/>
  <c r="H242" i="55"/>
  <c r="H240" i="55"/>
  <c r="H239" i="55"/>
  <c r="H238" i="55"/>
  <c r="H234" i="55"/>
  <c r="H232" i="55"/>
  <c r="H231" i="55"/>
  <c r="H230" i="55"/>
  <c r="H229" i="55"/>
  <c r="H225" i="55"/>
  <c r="H223" i="55"/>
  <c r="H221" i="55"/>
  <c r="H220" i="55"/>
  <c r="H219" i="55"/>
  <c r="H218" i="55"/>
  <c r="H217" i="55"/>
  <c r="H216" i="55"/>
  <c r="H215" i="55"/>
  <c r="H212" i="55"/>
  <c r="H211" i="55"/>
  <c r="H210" i="55"/>
  <c r="H207" i="55"/>
  <c r="H205" i="55"/>
  <c r="H203" i="55"/>
  <c r="H202" i="55"/>
  <c r="H201" i="55"/>
  <c r="H200" i="55"/>
  <c r="H199" i="55"/>
  <c r="H198" i="55"/>
  <c r="H196" i="55"/>
  <c r="H195" i="55"/>
  <c r="H194" i="55"/>
  <c r="H193" i="55"/>
  <c r="H192" i="55"/>
  <c r="H191" i="55"/>
  <c r="H190" i="55"/>
  <c r="H189" i="55"/>
  <c r="H188" i="55"/>
  <c r="H187" i="55"/>
  <c r="H184" i="55"/>
  <c r="H182" i="55"/>
  <c r="H179" i="55"/>
  <c r="H177" i="55"/>
  <c r="H175" i="55"/>
  <c r="H173" i="55"/>
  <c r="H171" i="55"/>
  <c r="H170" i="55"/>
  <c r="H168" i="55"/>
  <c r="H167" i="55"/>
  <c r="H166" i="55"/>
  <c r="H165" i="55"/>
  <c r="H164" i="55"/>
  <c r="H163" i="55"/>
  <c r="H162" i="55"/>
  <c r="H161" i="55"/>
  <c r="H160" i="55"/>
  <c r="H158" i="55"/>
  <c r="H153" i="55"/>
  <c r="H152" i="55"/>
  <c r="H151" i="55"/>
  <c r="H150" i="55"/>
  <c r="H149" i="55"/>
  <c r="H148" i="55"/>
  <c r="H147" i="55"/>
  <c r="H137" i="55"/>
  <c r="H136" i="55"/>
  <c r="H135" i="55"/>
  <c r="H143" i="55"/>
  <c r="H142" i="55"/>
  <c r="H141" i="55"/>
  <c r="H139" i="55"/>
  <c r="H138" i="55"/>
  <c r="H132" i="55"/>
  <c r="H131" i="55"/>
  <c r="H130" i="55"/>
  <c r="H129" i="55"/>
  <c r="H128" i="55"/>
  <c r="H126" i="55"/>
  <c r="H125" i="55"/>
  <c r="H123" i="55"/>
  <c r="H122" i="55"/>
  <c r="H120" i="55"/>
  <c r="H119" i="55"/>
  <c r="H118" i="55"/>
  <c r="H116" i="55"/>
  <c r="H115" i="55"/>
  <c r="H113" i="55"/>
  <c r="H112" i="55"/>
  <c r="H107" i="55"/>
  <c r="H106" i="55"/>
  <c r="H105" i="55"/>
  <c r="H102" i="55"/>
  <c r="H101" i="55"/>
  <c r="H100" i="55"/>
  <c r="H99" i="55"/>
  <c r="H98" i="55"/>
  <c r="H95" i="55"/>
  <c r="H94" i="55"/>
  <c r="H93" i="55"/>
  <c r="H92" i="55"/>
  <c r="H90" i="55"/>
  <c r="H89" i="55"/>
  <c r="H88" i="55"/>
  <c r="H87" i="55"/>
  <c r="H84" i="55"/>
  <c r="H83" i="55"/>
  <c r="H82" i="55"/>
  <c r="H80" i="55"/>
  <c r="H79" i="55"/>
  <c r="H78" i="55"/>
  <c r="H77" i="55"/>
  <c r="H72" i="55"/>
  <c r="H71" i="55"/>
  <c r="H67" i="55"/>
  <c r="H66" i="55"/>
  <c r="H65" i="55"/>
  <c r="H64" i="55"/>
  <c r="H63" i="55"/>
  <c r="H62" i="55"/>
  <c r="H61" i="55"/>
  <c r="H60" i="55"/>
  <c r="H58" i="55"/>
  <c r="H57" i="55"/>
  <c r="H56" i="55"/>
  <c r="H55" i="55"/>
  <c r="H54" i="55"/>
  <c r="H53" i="55"/>
  <c r="H51" i="55"/>
  <c r="H50" i="55"/>
  <c r="H48" i="55"/>
  <c r="H47" i="55"/>
  <c r="H46" i="55"/>
  <c r="H45" i="55"/>
  <c r="H43" i="55"/>
  <c r="H42" i="55"/>
  <c r="H41" i="55"/>
  <c r="H40" i="55"/>
  <c r="H39" i="55"/>
  <c r="H37" i="55"/>
  <c r="H36" i="55"/>
  <c r="H35" i="55"/>
  <c r="H34" i="55"/>
  <c r="H32" i="55"/>
  <c r="H31" i="55"/>
  <c r="H30" i="55"/>
  <c r="H26" i="55"/>
  <c r="H24" i="55"/>
  <c r="H22" i="55"/>
  <c r="H21" i="55"/>
  <c r="H19" i="55"/>
  <c r="H18" i="55"/>
  <c r="H17" i="55"/>
  <c r="H13" i="55"/>
  <c r="H12" i="55"/>
  <c r="H11" i="55"/>
  <c r="H10" i="55"/>
  <c r="H9" i="55"/>
  <c r="H8" i="55"/>
  <c r="H326" i="55" l="1"/>
  <c r="H342" i="55" s="1"/>
  <c r="H273" i="55"/>
  <c r="H338" i="55" s="1"/>
  <c r="H286" i="55"/>
  <c r="H339" i="55" s="1"/>
  <c r="H299" i="55"/>
  <c r="H340" i="55" s="1"/>
  <c r="H252" i="55"/>
  <c r="H337" i="55" s="1"/>
  <c r="H235" i="55"/>
  <c r="H336" i="55" s="1"/>
  <c r="H73" i="55"/>
  <c r="H331" i="55" s="1"/>
  <c r="H154" i="55"/>
  <c r="H335" i="55" s="1"/>
  <c r="H144" i="55"/>
  <c r="H334" i="55" s="1"/>
  <c r="H103" i="55"/>
  <c r="H332" i="55" s="1"/>
  <c r="H108" i="55"/>
  <c r="H333" i="55" s="1"/>
  <c r="H27" i="55"/>
  <c r="H329" i="55" s="1"/>
  <c r="H68" i="55"/>
  <c r="H330" i="55" s="1"/>
  <c r="H14" i="55"/>
  <c r="H328" i="55" s="1"/>
  <c r="H343" i="55" l="1"/>
  <c r="E6" i="3" s="1"/>
  <c r="H61" i="101" l="1"/>
  <c r="H60" i="101"/>
  <c r="H59" i="101"/>
  <c r="H58" i="101"/>
  <c r="H57" i="101"/>
  <c r="H56" i="101"/>
  <c r="H55" i="101"/>
  <c r="H52" i="101"/>
  <c r="H53" i="101" s="1"/>
  <c r="H69" i="101" s="1"/>
  <c r="H49" i="101"/>
  <c r="H48" i="101"/>
  <c r="H47" i="101"/>
  <c r="H46" i="101"/>
  <c r="H45" i="101"/>
  <c r="H41" i="101"/>
  <c r="H40" i="101"/>
  <c r="H36" i="101"/>
  <c r="H35" i="101"/>
  <c r="H34" i="101"/>
  <c r="H33" i="101"/>
  <c r="H32" i="101"/>
  <c r="H30" i="101"/>
  <c r="H27" i="101"/>
  <c r="H26" i="101"/>
  <c r="H25" i="101"/>
  <c r="H23" i="101"/>
  <c r="H21" i="101"/>
  <c r="H20" i="101"/>
  <c r="H19" i="101"/>
  <c r="H17" i="101"/>
  <c r="H16" i="101"/>
  <c r="H15" i="101"/>
  <c r="H14" i="101"/>
  <c r="H10" i="101"/>
  <c r="H9" i="101"/>
  <c r="H8" i="101"/>
  <c r="H50" i="101" l="1"/>
  <c r="H68" i="101" s="1"/>
  <c r="H62" i="101"/>
  <c r="H70" i="101" s="1"/>
  <c r="H42" i="101"/>
  <c r="H67" i="101" s="1"/>
  <c r="H37" i="101"/>
  <c r="H66" i="101" s="1"/>
  <c r="H28" i="101"/>
  <c r="H65" i="101" s="1"/>
  <c r="H11" i="101"/>
  <c r="H64" i="101" s="1"/>
  <c r="H71" i="101" l="1"/>
  <c r="E7" i="3" s="1"/>
  <c r="H89" i="99"/>
  <c r="H88" i="99"/>
  <c r="H87" i="99"/>
  <c r="H86" i="99"/>
  <c r="H85" i="99"/>
  <c r="H84" i="99"/>
  <c r="H83" i="99"/>
  <c r="H82" i="99"/>
  <c r="H81" i="99"/>
  <c r="H80" i="99"/>
  <c r="H79" i="99"/>
  <c r="H78" i="99"/>
  <c r="H77" i="99"/>
  <c r="H76" i="99"/>
  <c r="H75" i="99"/>
  <c r="H74" i="99"/>
  <c r="H73" i="99"/>
  <c r="H72" i="99"/>
  <c r="H71" i="99"/>
  <c r="H68" i="99"/>
  <c r="H67" i="99"/>
  <c r="H66" i="99"/>
  <c r="H65" i="99"/>
  <c r="H64" i="99"/>
  <c r="H63" i="99"/>
  <c r="H62" i="99"/>
  <c r="H61" i="99"/>
  <c r="H60" i="99"/>
  <c r="H59" i="99"/>
  <c r="H58" i="99"/>
  <c r="H57" i="99"/>
  <c r="H56" i="99"/>
  <c r="H55" i="99"/>
  <c r="H54" i="99"/>
  <c r="H53" i="99"/>
  <c r="H52" i="99"/>
  <c r="H51" i="99"/>
  <c r="H50" i="99"/>
  <c r="H49" i="99"/>
  <c r="H48" i="99"/>
  <c r="H47" i="99"/>
  <c r="H46" i="99"/>
  <c r="H45" i="99"/>
  <c r="H44" i="99"/>
  <c r="H43" i="99"/>
  <c r="H42" i="99"/>
  <c r="H41" i="99"/>
  <c r="H40" i="99"/>
  <c r="H39" i="99"/>
  <c r="H38" i="99"/>
  <c r="H37" i="99"/>
  <c r="H36" i="99"/>
  <c r="H35" i="99"/>
  <c r="H34" i="99"/>
  <c r="H33" i="99"/>
  <c r="H32" i="99"/>
  <c r="H31" i="99"/>
  <c r="H30" i="99"/>
  <c r="H29" i="99"/>
  <c r="H28" i="99"/>
  <c r="H27" i="99"/>
  <c r="H24" i="99"/>
  <c r="H23" i="99"/>
  <c r="H22" i="99"/>
  <c r="H21" i="99"/>
  <c r="H20" i="99"/>
  <c r="H19" i="99"/>
  <c r="H18" i="99"/>
  <c r="H17" i="99"/>
  <c r="H16" i="99"/>
  <c r="H15" i="99"/>
  <c r="H14" i="99"/>
  <c r="H13" i="99"/>
  <c r="H12" i="99"/>
  <c r="H11" i="99"/>
  <c r="H10" i="99"/>
  <c r="H9" i="99"/>
  <c r="H8" i="99"/>
  <c r="H14" i="97"/>
  <c r="H15" i="98"/>
  <c r="H14" i="98"/>
  <c r="H13" i="98"/>
  <c r="H12" i="98"/>
  <c r="H11" i="98"/>
  <c r="H9" i="98"/>
  <c r="H10" i="98"/>
  <c r="H8" i="98"/>
  <c r="H18" i="98"/>
  <c r="H19" i="98"/>
  <c r="H20" i="98"/>
  <c r="H21" i="98"/>
  <c r="H90" i="99" l="1"/>
  <c r="H94" i="99" s="1"/>
  <c r="H69" i="99"/>
  <c r="H93" i="99" s="1"/>
  <c r="H25" i="99"/>
  <c r="H92" i="99" s="1"/>
  <c r="H95" i="99" l="1"/>
  <c r="E19" i="3" s="1"/>
  <c r="H58" i="97"/>
  <c r="H59" i="97" s="1"/>
  <c r="H68" i="97" s="1"/>
  <c r="H55" i="97"/>
  <c r="H54" i="97"/>
  <c r="H51" i="97"/>
  <c r="H50" i="97"/>
  <c r="H49" i="97"/>
  <c r="H47" i="97"/>
  <c r="H45" i="97"/>
  <c r="H44" i="97"/>
  <c r="H43" i="97"/>
  <c r="H42" i="97"/>
  <c r="H41" i="97"/>
  <c r="H40" i="97"/>
  <c r="H38" i="97"/>
  <c r="H37" i="97"/>
  <c r="H32" i="97"/>
  <c r="H28" i="97"/>
  <c r="H36" i="97"/>
  <c r="H35" i="97"/>
  <c r="H34" i="97"/>
  <c r="H33" i="97"/>
  <c r="H31" i="97"/>
  <c r="H30" i="97"/>
  <c r="H29" i="97"/>
  <c r="H27" i="97"/>
  <c r="H26" i="97"/>
  <c r="H25" i="97"/>
  <c r="H24" i="97"/>
  <c r="H22" i="97"/>
  <c r="H21" i="97"/>
  <c r="H17" i="97"/>
  <c r="H16" i="97"/>
  <c r="H15" i="97"/>
  <c r="H13" i="97"/>
  <c r="H10" i="97"/>
  <c r="H9" i="97"/>
  <c r="H8" i="97"/>
  <c r="H16" i="98"/>
  <c r="H56" i="97" l="1"/>
  <c r="H67" i="97" s="1"/>
  <c r="H52" i="97"/>
  <c r="G61" i="97" s="1"/>
  <c r="H61" i="97" s="1"/>
  <c r="H62" i="97" s="1"/>
  <c r="H69" i="97" s="1"/>
  <c r="H11" i="97"/>
  <c r="H64" i="97" s="1"/>
  <c r="H18" i="97"/>
  <c r="H65" i="97" s="1"/>
  <c r="H66" i="97" l="1"/>
  <c r="H70" i="97" s="1"/>
  <c r="E17" i="3" s="1"/>
  <c r="H37" i="89"/>
  <c r="H35" i="89"/>
  <c r="H34" i="89"/>
  <c r="H31" i="89"/>
  <c r="H30" i="89"/>
  <c r="H29" i="89"/>
  <c r="H27" i="89"/>
  <c r="H26" i="89"/>
  <c r="H25" i="89"/>
  <c r="H22" i="89"/>
  <c r="H21" i="89"/>
  <c r="H20" i="89"/>
  <c r="H19" i="89"/>
  <c r="H18" i="89"/>
  <c r="H17" i="89"/>
  <c r="H16" i="89"/>
  <c r="H13" i="89"/>
  <c r="H12" i="89"/>
  <c r="H11" i="89"/>
  <c r="H10" i="89"/>
  <c r="H9" i="89"/>
  <c r="H8" i="89"/>
  <c r="H11" i="96"/>
  <c r="H10" i="96"/>
  <c r="H9" i="96"/>
  <c r="H8" i="96"/>
  <c r="H12" i="96" l="1"/>
  <c r="H14" i="96" s="1"/>
  <c r="H15" i="96" s="1"/>
  <c r="E16" i="3" s="1"/>
  <c r="H38" i="89"/>
  <c r="H44" i="89" s="1"/>
  <c r="H32" i="89"/>
  <c r="H43" i="89" s="1"/>
  <c r="H23" i="89"/>
  <c r="H42" i="89" s="1"/>
  <c r="H14" i="89"/>
  <c r="H41" i="89" s="1"/>
  <c r="H22" i="98"/>
  <c r="H25" i="98" s="1"/>
  <c r="H24" i="98"/>
  <c r="H45" i="89" l="1"/>
  <c r="H39" i="89" s="1"/>
  <c r="H26" i="98"/>
  <c r="E18" i="3" s="1"/>
  <c r="H46" i="89" l="1"/>
  <c r="H47" i="89" s="1"/>
  <c r="E9" i="3" s="1"/>
  <c r="H88" i="95"/>
  <c r="H87" i="95"/>
  <c r="H86" i="95"/>
  <c r="H85" i="95"/>
  <c r="H84" i="95"/>
  <c r="H89" i="95" s="1"/>
  <c r="H93" i="95" s="1"/>
  <c r="H13" i="95"/>
  <c r="H12" i="95"/>
  <c r="H11" i="95"/>
  <c r="H8" i="95"/>
  <c r="H81" i="95"/>
  <c r="H80" i="95"/>
  <c r="H79" i="95"/>
  <c r="H78" i="95"/>
  <c r="H77" i="95"/>
  <c r="H76" i="95"/>
  <c r="H75" i="95"/>
  <c r="H73" i="95"/>
  <c r="H72" i="95"/>
  <c r="H71" i="95"/>
  <c r="H69" i="95"/>
  <c r="H68" i="95"/>
  <c r="H67" i="95"/>
  <c r="H66" i="95"/>
  <c r="H65" i="95"/>
  <c r="H63" i="95"/>
  <c r="H62" i="95"/>
  <c r="H61" i="95"/>
  <c r="H60" i="95"/>
  <c r="H59" i="95"/>
  <c r="H56" i="95"/>
  <c r="H54" i="95"/>
  <c r="H52" i="95"/>
  <c r="H50" i="95"/>
  <c r="H48" i="95"/>
  <c r="H46" i="95"/>
  <c r="H44" i="95"/>
  <c r="H41" i="95"/>
  <c r="H40" i="95"/>
  <c r="H39" i="95"/>
  <c r="H38" i="95"/>
  <c r="H37" i="95"/>
  <c r="H36" i="95"/>
  <c r="H35" i="95"/>
  <c r="H34" i="95"/>
  <c r="H33" i="95"/>
  <c r="H32" i="95"/>
  <c r="H31" i="95"/>
  <c r="H30" i="95"/>
  <c r="H29" i="95"/>
  <c r="H28" i="95"/>
  <c r="H27" i="95"/>
  <c r="H26" i="95"/>
  <c r="H25" i="95"/>
  <c r="H24" i="95"/>
  <c r="H23" i="95"/>
  <c r="H22" i="95"/>
  <c r="H21" i="95"/>
  <c r="H20" i="95"/>
  <c r="H19" i="95"/>
  <c r="H18" i="95"/>
  <c r="H17" i="95"/>
  <c r="H16" i="95"/>
  <c r="H144" i="88"/>
  <c r="H14" i="95" l="1"/>
  <c r="H91" i="95" s="1"/>
  <c r="H82" i="95"/>
  <c r="H92" i="95" s="1"/>
  <c r="H94" i="95" s="1"/>
  <c r="E15" i="3" s="1"/>
  <c r="H180" i="88" l="1"/>
  <c r="H179" i="88"/>
  <c r="H178" i="88"/>
  <c r="H175" i="88"/>
  <c r="H174" i="88"/>
  <c r="H172" i="88"/>
  <c r="H171" i="88"/>
  <c r="H170" i="88"/>
  <c r="H169" i="88"/>
  <c r="H168" i="88"/>
  <c r="H167" i="88"/>
  <c r="H166" i="88"/>
  <c r="H163" i="88"/>
  <c r="H162" i="88"/>
  <c r="H160" i="88"/>
  <c r="H159" i="88"/>
  <c r="H158" i="88"/>
  <c r="H157" i="88"/>
  <c r="H155" i="88"/>
  <c r="H153" i="88"/>
  <c r="H151" i="88"/>
  <c r="H150" i="88"/>
  <c r="H149" i="88"/>
  <c r="H148" i="88"/>
  <c r="H164" i="88" l="1"/>
  <c r="H187" i="88" s="1"/>
  <c r="H176" i="88"/>
  <c r="H188" i="88" s="1"/>
  <c r="H181" i="88"/>
  <c r="H189" i="88" s="1"/>
  <c r="H142" i="88" l="1"/>
  <c r="H141" i="88"/>
  <c r="H140" i="88"/>
  <c r="H138" i="88"/>
  <c r="H137" i="88"/>
  <c r="H135" i="88"/>
  <c r="H134" i="88"/>
  <c r="H133" i="88"/>
  <c r="H132" i="88"/>
  <c r="H131" i="88"/>
  <c r="H130" i="88"/>
  <c r="H128" i="88"/>
  <c r="H127" i="88"/>
  <c r="H122" i="88"/>
  <c r="H121" i="88"/>
  <c r="H120" i="88"/>
  <c r="H119" i="88"/>
  <c r="H117" i="88"/>
  <c r="H116" i="88"/>
  <c r="H115" i="88"/>
  <c r="H113" i="88"/>
  <c r="H112" i="88"/>
  <c r="H111" i="88"/>
  <c r="H110" i="88"/>
  <c r="H108" i="88"/>
  <c r="H107" i="88"/>
  <c r="H106" i="88"/>
  <c r="H105" i="88"/>
  <c r="H104" i="88"/>
  <c r="H103" i="88"/>
  <c r="H101" i="88"/>
  <c r="H100" i="88"/>
  <c r="H99" i="88"/>
  <c r="H94" i="88"/>
  <c r="H93" i="88"/>
  <c r="H92" i="88"/>
  <c r="H91" i="88"/>
  <c r="H90" i="88"/>
  <c r="H89" i="88"/>
  <c r="H88" i="88"/>
  <c r="H87" i="88"/>
  <c r="H86" i="88"/>
  <c r="H84" i="88"/>
  <c r="H83" i="88"/>
  <c r="H82" i="88"/>
  <c r="H81" i="88"/>
  <c r="H80" i="88"/>
  <c r="H79" i="88"/>
  <c r="H78" i="88"/>
  <c r="H77" i="88"/>
  <c r="H76" i="88"/>
  <c r="H75" i="88"/>
  <c r="H74" i="88"/>
  <c r="H73" i="88"/>
  <c r="H71" i="88"/>
  <c r="H69" i="88"/>
  <c r="H67" i="88"/>
  <c r="H66" i="88"/>
  <c r="H65" i="88"/>
  <c r="H64" i="88"/>
  <c r="H63" i="88"/>
  <c r="H62" i="88"/>
  <c r="H61" i="88"/>
  <c r="H60" i="88"/>
  <c r="H59" i="88"/>
  <c r="H58" i="88"/>
  <c r="H57" i="88"/>
  <c r="H56" i="88"/>
  <c r="H55" i="88"/>
  <c r="H54" i="88"/>
  <c r="H53" i="88"/>
  <c r="H51" i="88"/>
  <c r="H50" i="88"/>
  <c r="H49" i="88"/>
  <c r="H47" i="88"/>
  <c r="H45" i="88"/>
  <c r="H44" i="88"/>
  <c r="H43" i="88"/>
  <c r="H41" i="88"/>
  <c r="H40" i="88"/>
  <c r="H39" i="88"/>
  <c r="H38" i="88"/>
  <c r="H37" i="88"/>
  <c r="H33" i="88"/>
  <c r="H32" i="88"/>
  <c r="H31" i="88"/>
  <c r="H30" i="88"/>
  <c r="H28" i="88"/>
  <c r="H27" i="88"/>
  <c r="H26" i="88"/>
  <c r="H24" i="88"/>
  <c r="H23" i="88"/>
  <c r="H22" i="88"/>
  <c r="H21" i="88"/>
  <c r="H20" i="88"/>
  <c r="H18" i="88"/>
  <c r="H17" i="88"/>
  <c r="H16" i="88"/>
  <c r="H14" i="88"/>
  <c r="H13" i="88"/>
  <c r="H145" i="88" l="1"/>
  <c r="H186" i="88" s="1"/>
  <c r="H95" i="88"/>
  <c r="H184" i="88" s="1"/>
  <c r="H123" i="88"/>
  <c r="H185" i="88" s="1"/>
  <c r="H11" i="88" l="1"/>
  <c r="H10" i="88"/>
  <c r="H9" i="88"/>
  <c r="H34" i="88" l="1"/>
  <c r="H183" i="88" s="1"/>
  <c r="H190" i="88" s="1"/>
  <c r="E8" i="3" s="1"/>
  <c r="E20" i="3" s="1"/>
  <c r="E21" i="3" l="1"/>
  <c r="E23" i="3" s="1"/>
</calcChain>
</file>

<file path=xl/sharedStrings.xml><?xml version="1.0" encoding="utf-8"?>
<sst xmlns="http://schemas.openxmlformats.org/spreadsheetml/2006/main" count="8100" uniqueCount="3212">
  <si>
    <t>EUR</t>
  </si>
  <si>
    <t>I.</t>
  </si>
  <si>
    <t>m1</t>
  </si>
  <si>
    <t>II.</t>
  </si>
  <si>
    <t>m2</t>
  </si>
  <si>
    <t>m3</t>
  </si>
  <si>
    <t>kom</t>
  </si>
  <si>
    <t>III.</t>
  </si>
  <si>
    <t>Construction of indoor complex of Administration for Execution of Criminal Sanctions
 - MULTIFUNCTIONAL BUILDING</t>
  </si>
  <si>
    <t>(a)</t>
  </si>
  <si>
    <t>(b)</t>
  </si>
  <si>
    <t>(e)</t>
  </si>
  <si>
    <t>DN20</t>
  </si>
  <si>
    <t>DN50</t>
  </si>
  <si>
    <t>(c)</t>
  </si>
  <si>
    <t>( d )</t>
  </si>
  <si>
    <t>(f)</t>
  </si>
  <si>
    <t>(g=e*f)</t>
  </si>
  <si>
    <t>NASLOV</t>
  </si>
  <si>
    <t xml:space="preserve">Mašinski i ručni iskop u materijalu svih kategorija za rovove za postavljanje cjevovoda. Širina iskopa dna trapeznog rova je za atmosfersku i fekalnu kanalizaciju 0.7/0.8m dok je za vodovod 0.6m.  Iskopani materijal odbaciti na 1,0m od ivice rova sa jedne strane tako da jedna strana rova bude slobodna za odlaganje cijevi i ostalog potrebnog materijala za montažu cjevovoda. Kod iskopa voditi računa da dno kanala bude fino isplanirano u niveleti, a strane rova da budu pravilno odsječene. </t>
  </si>
  <si>
    <t>Atmosferska kanalizacija</t>
  </si>
  <si>
    <t>Fekalna kanlizacija</t>
  </si>
  <si>
    <t>Instalacije vodovoda i hidranstska mreža</t>
  </si>
  <si>
    <t>UREĐENJE TERENA - ZEMLJANI RADOVI</t>
  </si>
  <si>
    <t>2.</t>
  </si>
  <si>
    <t xml:space="preserve">Mašinski i ručni iskop u materijalu svih kategorija za postavljane opreme i formiranje objekata. </t>
  </si>
  <si>
    <t>Separatori</t>
  </si>
  <si>
    <t>Upojni rovovi</t>
  </si>
  <si>
    <t>3.</t>
  </si>
  <si>
    <t>Nabavka, transport  i ugradnja sitnozrnog pijeska za montažu cjevovoda ispod cjevovoda okolo i iznad cjevovoda.    Obračun po m3.</t>
  </si>
  <si>
    <t>4.</t>
  </si>
  <si>
    <t>Zatrpavanje kanalskih rovova sa montiranim cjevovodom, objekta i biološkog uređaja. Zatrpavanje se vrši u slojevima debljine 30 do 40cm uz propisno nabijanje do postizanja poterbnog modula stišljivosti. Zatrpavanje se vrši ručno materijalom iz iskopa. Obračun po m3</t>
  </si>
  <si>
    <t>5.</t>
  </si>
  <si>
    <t>Dodatni iskop za okna.  Iskopi se obavljaju
u materijalu u kome se vrši iskop kanalskog rova. Jediničnom cijenom je obuhvaćen sav potreban rad
i materijal uključujući potrebnu pažnju oko čuvanja postojećih instalacija i eventualno potrebno podgrađivanje. Obračun po m3, uredno i kvalitetno obavljenog iskopa koji podrazumijeva odbacivanje materijala od iskopa na dovoljnu udaljenost kako isti ne bi ometao komunikaciju uz rov.</t>
  </si>
  <si>
    <t>Vodomjerni šaht</t>
  </si>
  <si>
    <t>6.</t>
  </si>
  <si>
    <t xml:space="preserve">Utovar i transport viška materijala iz iskopa na gradsku deponiju sa grubim planiranjem na mjestu istovara. Količine prema tabelarnim dokaznicama.Plaćanje se vrši po m3 prevezene i isplanirane zemlje. </t>
  </si>
  <si>
    <t>INSTALATERSKI RADOVI I OPREMA</t>
  </si>
  <si>
    <t>Nabavka transport i ugradnja kanalizacionih cijevi od tvrdog polivinillhlorida (PVC) sa jednoličnim presjekom zida klase Sn8, sa zaptivnim prstenom punih zidova čvrstoće prema standardu ISO 9969 .
Cijevi se ugrađuju na predhodno izrađenoj 
posteljici od pijeska u svemu prema detaljima iz projekta. Jediničnom cijenom je obuhvaćen sav potreban rad i materijal za potpunu i pravilnu montažu kanalizacionih cijevi. Obračun po m1 montiranih cijevi.</t>
  </si>
  <si>
    <t>DN200 atmosferska</t>
  </si>
  <si>
    <t>DN160 fekalna i atmosferska</t>
  </si>
  <si>
    <t>DN110 atmosferska</t>
  </si>
  <si>
    <t>1.</t>
  </si>
  <si>
    <t>Nabavka, transport i montaža polietilenskih cevi za transport kanalizacije pod pritiskom, izrađenih od polietilena visoke gustine HDPE PE-100, nazivnog pritiska, prečnika i klase određene projektom.HDPE PE-100 cevi treba da budu proizvedene i atestirane u skladu sa EN 12201 o čemu će svedočiti DVGW sertifikat i INSTA CERT sertifikat kao obavezni prilog uz isporučene cevi. Cevi treba da budu tipa "Peštan" Arađelovac ili druge cevi ekvivalentnih karakteristika. Cijevi prednika dn110mm. Obračun po m1.</t>
  </si>
  <si>
    <t>Nabavka, transport i ugradnja uličnih kanala sa rešetkom tipa "TEKLA 2020-D400". Obračun po m ugrađenog kanala- rešetke.</t>
  </si>
  <si>
    <t>Nabavka i ugradnja niskoprofilnog kanala za linijsko odvodnjavanje ACO DRAIN® Multiline V100S, prema SRPS EN 1433 i DIN 19580, sa sigurnosnim zaključavanjem rešetke bez zavrtnja tip Drainlock, napravljenog od ACO polimerbetona otpornog na dejstvo mraza i soli, sa integrisanim zaštitnim rubom od pocinkovanog čelika, sa preklopom i žljebom za jednostavno zaptivanje na mestu spoja dva kanala. Kanal je namenjen je za opterećenja do klase D400.  Elementi su dužine 100cm, nominalne širine 10cm, građevinske širine 13,5cm, građevinske visine 10cm. Priključak na kanalizaciju izvesti uz pomoć tela kanala sa vertikalnim priključkom sa integrisanom gumenom spojnicom za cev DN/OD100. Element kanala sa vertikalnim izlivom je građevinske visine 11cm. Obračun po m.</t>
  </si>
  <si>
    <t>Multiline V100S niskoprofilni</t>
  </si>
  <si>
    <t>Multiline V100S niskoprofilni sa vertikalnim izlivom DN100</t>
  </si>
  <si>
    <t>čeoni poklopac</t>
  </si>
  <si>
    <t>Rešetka linijskog odvodnjavanja  ACO DRAIN®Multiline V100 Rebrasta</t>
  </si>
  <si>
    <t>Nabavka rešetki za kanale za linijsko odvodnjavanje ACO Multiline V100 za klasu opterećenja B125 (saobraćaj putničkim vozilima) prema SRPS EN 1433 sa sigurnosnim zaključavanjem  bez zavrtnja tip Drainlock i osiguranjem protiv podužnog pomeranja, napravljenih od livenog gvožđa, širina otvora 12mm, tip Rebrasta. Rešetka je širine 123 mm, dužine 50cm, upojne površine 371 cm²/m. Obračun po dužnom metru.</t>
  </si>
  <si>
    <t>Nabavka transport i ugradnja vodovodnih cijevi od polietilena visoke gustoće PEHD klase 100 za pritiske PN 10, prečnika DN 110 mm uključujući i fazonske komade od PEHD-a za horizontalnelomove cjevovoda.
Cijevi se ugrađuju na predhodno izrađenoj 
posteljici od pijeska u svemu prema detaljima iz projekta. Jediničnom cijenom je obuhvaćen sav potreban rad i materijal za potpunu i pravilnu montažu  vodovodnih cijevi od PEHD u svemu prema detaljima iz projekta i propisima za ovu vrstu radova.
Obračun po m1 montiranih, ispitanih i od nadzora primljenih PEHD cijevi, klase PE-100, za radne pritiske NP 10 bara. Prečnika DN 110mm.
NORMA EN-12.201-2 DIN 8072/8074</t>
  </si>
  <si>
    <t>DN110 sprinkler sistem</t>
  </si>
  <si>
    <t>DN32 dovod za česme</t>
  </si>
  <si>
    <t>7.</t>
  </si>
  <si>
    <t>Nabavka transport i ugradnja potrebne opreme i vodovodne fazonerije za formiranje priključnog i vodomjernog šahta.</t>
  </si>
  <si>
    <t>POKLOPAC DN600 400KN</t>
  </si>
  <si>
    <t>VODOMJER DN80</t>
  </si>
  <si>
    <t>VODOMJER DN80/20</t>
  </si>
  <si>
    <t>EV VENTIL DN100</t>
  </si>
  <si>
    <t>EV VENTIL DN80</t>
  </si>
  <si>
    <t>REDUKCIJA 100/80</t>
  </si>
  <si>
    <t>OP KOMAD DN100/100</t>
  </si>
  <si>
    <t>SP KOMAD DN80/300</t>
  </si>
  <si>
    <t>LP4 KOMAD DN100</t>
  </si>
  <si>
    <t>NEPOVRATNI VENTIL DN80</t>
  </si>
  <si>
    <t>HVATAČ NEČISTOĆA DN100</t>
  </si>
  <si>
    <t>TULJAK DN110/100</t>
  </si>
  <si>
    <t>UNIVERZALNA SPOJNICA DN250</t>
  </si>
  <si>
    <t>OP KOMAD DN250/100</t>
  </si>
  <si>
    <t>8.</t>
  </si>
  <si>
    <t xml:space="preserve">Nabavka transport i ugradnja nadzemnog protivpožarnog hidranta DN100 sa kompletnom hidrantskom garniturom. I jednokrilnog hidrantskog  ormara sa pratećom opremom: 
- crijevo fi 52mm/15m - 2kom 
- mlaznica sa ručkom fi52 -  2kom 
- kluč za nadzemni hidrant - 1 kom 
- ključ C - 1kom 
- ključ ABC - 1kom </t>
  </si>
  <si>
    <t>9.</t>
  </si>
  <si>
    <t>SEPARATOR LAKIH NAFTNIH DERIVATA SA BYPASS-om
ACO OLEOPATOR-BYPASS-P-X-FST NS3/15 ST300</t>
  </si>
  <si>
    <t>Nabavka i ugradnja separatora lakih tečnosti od centrifugalo livenog polietilena. Separator mora biti konstruisan, izrađen i testiran prema SRPS EN 858,  nazivne veličine NS3 (protoka 3l/s) dok je ukupni protok Qmax = 15 l/s, sa integrisanim taložnikom kapaciteta 381 litara. Separator mora imati efikasnost izdvajanja lakih naftnih derivata I klase - lakih naftnih derivata u izlaznoj vodi do 5mg/l. Separator ima zapreminu izdvojenih lakih tečnosti cc. 240 litara, dok je ukupna zapremina cc. 731 litara.  Uliv i izliv iz separatora su DN 200 od PEHD cevi. Dubina ulivne cevi, mereno od kote poklopca do kote dna cevi uliva  T= 0,48 m do 2,16 m (tačnu dubinu cevi na ulivu treba definsati pre naručivanja separatora). Separator se isporučuje sa poklopcem prema SRPS EN 124 klase nosivosti A15, svetlog otvora prečnika 600mm, sa natpisom "SEPARATOR". Obračun po komadu puštenog u rad separatora.</t>
  </si>
  <si>
    <t>10.</t>
  </si>
  <si>
    <t>Nabavka i ugradnja separatora lakih tečnosti od centrifugalo livenog polietilena. Separator mora biti konstruisan, izrađen i testiran prema SRPS EN 858,  nazivne veličine NS6 (protoka 6l/s) dok je ukupni protok Qmax = 30 l/s, sa integrisanim taložnikom kapaciteta 702 litara. Separator mora imati efikasnost izdvajanja lakih naftnih derivata I klase - lakih naftnih derivata u izlaznoj vodi do 5mg/l. Separator ima zapreminu izdvojenih lakih tečnosti cc. 235 litara, dok je ukupna zapremina cc. 1036 litara. Uliv i izliv iz separatora su DN 250 od PEHD cevi. Dubina ulivne cevi, mereno od kote poklopca do kote dna cevi uliva  T= 0,455 m do 2,135 m (tačnu dubinu cevi na ulivu treba definsati pre naručivanja separatora). Separator se isporučuje sa poklopcem prema SRPS EN 124 klase nosivosti B125, svetlog otvora prečnika 600mm, sa natpisom "SEPARATOR". Obračun po komadu puštenog u rad separatora.</t>
  </si>
  <si>
    <t>11.</t>
  </si>
  <si>
    <t>Bunar za navodnjavanje</t>
  </si>
  <si>
    <t>Bušenje bunara 220mm sa ugradnjom cevi 160mm</t>
  </si>
  <si>
    <t>CAPRARI bunarska pumpa 6 7,5kw.</t>
  </si>
  <si>
    <t>Elektro ormar sa frekventnim regulatorom snage 7,5kw sa odvodnicima prednapona asimetrijom faza I i transmiterom pritiska 10</t>
  </si>
  <si>
    <t>Energetski ormar za pumpu</t>
  </si>
  <si>
    <t>Usponski cjevovod od pumpe do šahta-kućice.</t>
  </si>
  <si>
    <t>Ekspanziona posuda 200l</t>
  </si>
  <si>
    <t>Transmiter pritiska</t>
  </si>
  <si>
    <t>Sajla za pumpu fi8</t>
  </si>
  <si>
    <t>Glava bunara</t>
  </si>
  <si>
    <t>Usluga montaže i puštanja u rad</t>
  </si>
  <si>
    <t>Filtracija vode</t>
  </si>
  <si>
    <t>Ispiranje bunara. Pausalno 4h.</t>
  </si>
  <si>
    <t>12.</t>
  </si>
  <si>
    <t xml:space="preserve">Nabavka transport i ugradnja buster pumpe za atmosferske vode sa podruma (stepenišnih tribina). </t>
  </si>
  <si>
    <t>WILO REXA FIT V05DA-222/EAD1-2-
T0025-540-O - 6064589</t>
  </si>
  <si>
    <t>WILO MEHANIZAM ZA VJEŠANJE
SUSPENSION DEVICE DN50/2RK SB -
6070146</t>
  </si>
  <si>
    <t>WILO VENTIL NEPOVRATNI N-RE-DEV
DN50 PN10 Z GG25 CPL. - 2017166</t>
  </si>
  <si>
    <t>WILO OVALNI ZASUN GATE VALVE DN50
PN16 GG25 CPL. - 2017160</t>
  </si>
  <si>
    <t>WILO VOÐICE INOX 26,9x2; 6m - 2976454</t>
  </si>
  <si>
    <t>WILO LANAC CHAIN+2SHACKLES 5M
1.4401/316/INOX - 6063136</t>
  </si>
  <si>
    <t>WILO W-CTRL-MS-L-2X4KW-DOL 2539745</t>
  </si>
  <si>
    <t>WILO FLOAT SW.WA65(PSN-O)10M+VP.
503211893</t>
  </si>
  <si>
    <t>13.</t>
  </si>
  <si>
    <t>Nabavka, transport i ugradnja česme za pijaću vodu sa svim potrebnim elementima za spajanje na dovodni cjevovod dn32. Česma prefabrikovana, laka betonska po izboru projektanta eneterijera. Obračun po kompletu.</t>
  </si>
  <si>
    <t>BETONSKI RADOVI ARMIRAČKI I RAZNI RADOVI</t>
  </si>
  <si>
    <t xml:space="preserve">Nabavka, transport i ugradnja vodonepropusnog betona MB 30  prema detaljima iz porjekta. Jediničnom cijenom je obuhvaćen sav potreban rad i materijal uključujući i potrebnu oplatu i betonsko željezo. Radove izvesti u svemu prema propisima za ovu vrstu radova i detaljima iz projekta. Obračun po m3 ugrađenog betona.  </t>
  </si>
  <si>
    <t>Donja ploča slivnika i revizionih okana</t>
  </si>
  <si>
    <t>Kineta</t>
  </si>
  <si>
    <t>Gornja ploča i vijenac</t>
  </si>
  <si>
    <t>Donja ploča revizionih okana</t>
  </si>
  <si>
    <t>Priključni i vodomjerni šaht</t>
  </si>
  <si>
    <t>Podložna ploča za separatore</t>
  </si>
  <si>
    <t>Upojni bunari</t>
  </si>
  <si>
    <t>Nabavka, transport i ugradnja armirano-betonskih cijevi profila 1000 mm dužine L=1000 mm.Cijevi se ugrađuju u reviziono slivničko okno tako da se njime formira  tijelo okna. Jedininičnom cijenom obuhvaćen je sav potreban rad i materijal za ugradnju cijevi uključujući potrebna štemovanja za penjalice, krpljenje betonskih cijevi nakon ugradnje penjalica,potrebna skraćenja cijevi, temeljenje cijevi u dno i kinetu i sve ostale radove kojima se obezbeđuje potpuno formiranje zida okna od  armirano-betonskih cijevi.
Obračun po komadu ugrađenih  armirano-betonskih cijeviu slivničko ili reviziono okno.</t>
  </si>
  <si>
    <t>Zidanje zidova upojnih bunara betonskim blokovima 40x20x20 u cementnom malteru sa ostavljanjem prostorom između blokova zbog boljeg upijanja okolnog tla. U cijenu je uračunat sav potreban rad i materijal . Obračun po m2 ozidanog zida.</t>
  </si>
  <si>
    <t>Nabavka, transport i ugradnja jednodjelnih slivničkih rešetki od nodularnog liva (prema standardu EN124) sa zglobnom vezom rešetke i rama.Rešetke su pravougaonog oblika, dimenzija svijetlog otvora 600x600mm za opterećenja od 400kN.
Jediničnom cijenom je obuhvaćen sav potreban rad i materijal za kvalitetnu ugradnju slivnika u skladu
sa detaljima iz projekta.
Obračun po komadu ugrađenog i za AB venac ankerisanog zaštićenog od korozije slivnika.</t>
  </si>
  <si>
    <t>Nabavka, transport i ugradnja poklopaca sa ramom od nodularnog liva (prema standardu EN124). Poklopci su okrugli, svetlog otvora prečnika600 mm za opterećenja od 400kN i zglobnom vezom rama i poklopcai gumenim dihtungom za nalijeganje poklopca na ram i mehanizmom za zaključavanje. Jediničnom cijenom je obuhvaćen sav potreban rad i materijal za kvalitetnu ugradnju poklopaca u skladu sa detaljima iz projekta.
Obračun po komadu ugrađenog i zaštićenog
od korozije poklopca.</t>
  </si>
  <si>
    <t>Atmosferska kanalizacija (vode sa krova)</t>
  </si>
  <si>
    <t>Nabavka, transport i ugrađivanje liveno-gvozdenih penjalica u šahtovima revizionim oknima.
Penjalice se ugrađuju u svemu prema detaljima projekta. Obračun po komadu ugrađene penjalice.</t>
  </si>
  <si>
    <t>Fekalna kanalizacija</t>
  </si>
  <si>
    <t>Vodovod</t>
  </si>
  <si>
    <t>Ukupno</t>
  </si>
  <si>
    <t>PREDMJER I PREDRAČUN SPOLJAŠNJIH INSTALACIJA VODOVODA I KANALIZACIJE</t>
  </si>
  <si>
    <t>PREDMJER I PREDRAČUN UNUTRAŠNJIH INSTALACIJA VIK</t>
  </si>
  <si>
    <t xml:space="preserve">INSTALACIJE VODOVODA </t>
  </si>
  <si>
    <t>Nabavka, transport i montaža pocinčanih vodovodnih cijevi i fazonskih komada sa svim potrebnim fitinzima  za radne pritiske 10 bara. Pocinčane cijeve su dužine do po 6m sa mogućnošću sječenja na po 3m.  Sve pocinčane razvode hidrantske mreže kao i vidni plafonski razvod i sve ostale vidne razvode zastititi sa “plamafleks” cijevima. Vertikale i zidne razvode , tj. cijevi koje se razvode šlicevima kroz zidove zaštititi “FILC”  trakama.  Zvučno izolovati cijevi  kroz konstrukciju, sa oblagajnem cijevi staklenom ili mineralnom vunom, filcom ili drugim pogodnim materijalom.Obračun po m' ugrađene pocinčane cijevi.</t>
  </si>
  <si>
    <t>prečnika Ø50</t>
  </si>
  <si>
    <t>prečnika Ø65</t>
  </si>
  <si>
    <t>Nabavka, transport do gradilišta i ugradnja plastičnih PP-R vodovodnih cijevi i fazonskih komada za unutrašnji vodovod za radni pritisak 10 bara. Obračun je po m', cijenom je obuhvaćeno i štemovanje i krpljenje oštećenih površina, prodori kroz konstrukciju koji nisu posebno obračunati, ugrađivanje zaštitinih cijevi na prolazima kroz konstrukciju i zatvaranje svih prodora. Cijevi adekvatno zaštititi ´plamafleks´ izolacijom i propisno ispitati. Prečnici DN označeni u grafičkim prilozima pretstavljaju unutrašnji prečnik plastične vodovodne cijevi. 
Obračun po m' ugrađene cijevi.</t>
  </si>
  <si>
    <t>DN40</t>
  </si>
  <si>
    <t>DN32</t>
  </si>
  <si>
    <t>DN25</t>
  </si>
  <si>
    <t>Nabavka transport i montaža propusnih ventila  sa ispustom  sa svim spojnim elementima. Montaža u dnu vertikale.  Obračun po komadu.</t>
  </si>
  <si>
    <t>Nabavka, transport i montaža  PPR propusnih  ventila sa ukrasnom kapom . Ugradnja ventila za umivaonike i sudopere, za toplu i hladnu vodu. Obračun po komadu ugrađenog ventila</t>
  </si>
  <si>
    <t>DN20/Ø 1/2"</t>
  </si>
  <si>
    <t>Nabavka, transport i montaža protivpožarnih hidranata Ø 50mm koji se sastoje iz sljedećih djelova :       
hidrantski ormarić od dekapiranog čeličnog lima veličine 50x50x14cm, crijevo od trevire Ø 50mm dužine 15m, mesingani ventili Ø50mm, mesingana mlaznica za crijevo Ø 32mm, kućište hidranta je fabrički zaštićeno temeljnom bojom i lakirano crvenim lakom sa oznakom H na vratancima. Vratanca kućišta moraju biti osigurana plombom. Ormarić za protivpožarne hidrante ugradjuju se u prethodno obradjene niše u zidu, tako da dno ormara bude na visini 150cm od poda. Obračun po kom.</t>
  </si>
  <si>
    <t>Nabavka, montaža i puštanje u rad postrojenja za povećanje pritiska karakteristika proticaj Q=5l/s, H=25m. U cijenu su uračunati prateći ventili kao i komplet montaža i povezivanje na elektro instalacije.</t>
  </si>
  <si>
    <t>Ispitivanje montirane vodovodne mreže na vodoizdržljivost prema datim uputstvima. Potrebnu količinu vode za ispitivanje obezbeđuje izvođač. Obračun po m' ispitanog cjevovoda.</t>
  </si>
  <si>
    <t>INSTALACIJE FEKALNE KANALIZACIJE</t>
  </si>
  <si>
    <t>Nabavka, transport i ugradnja niskošumnih troslojnih kanalizacionih cevi i fitinga za unutrašnje instalacije, proizvedenih prema EN 1451 od polipropilena blok-kopolimera (PP-C) ojačanog sa mineralnim aditivima, sa spoljašnjim plavim i unutrašnjim belim slojem, i povećane absorbcije buke, a u svemu prema projektovanim prečnicima i datoj specifikaciji. Prateći sistem fitinga treba da bude ojačan u delu spojnice, sa dilatacionim distancerima i markerima za određivanje ugla rotacije fitinga i isporučen u zaštitnom PE pakovanju. Niskošumne cevi i fiting moraju da su testirane prema EN 14366 i DIN 4109 i da zadovolje zahteve minimalne zvučne izolacije od 12 dB(A), što dokazuje Fraunhofer-ov izveštaj o ispitivanju uz isporučene cevi. Radove izvesti u svemu prema tehničkim propisima za predviđenu vrstu cevi, odnosno u skladu sa zahtevima EN 12056 i SRPS ENV 13801, na način koji je predvideo proizvođač cevi i u skladu sa uputstvima Nadzornog organa. Obračun po metru dužnom cijevi.</t>
  </si>
  <si>
    <t xml:space="preserve"> Ø160mm     </t>
  </si>
  <si>
    <t xml:space="preserve"> Ø110mm   </t>
  </si>
  <si>
    <t xml:space="preserve"> Ø75mm     </t>
  </si>
  <si>
    <t xml:space="preserve"> Ø50mm     </t>
  </si>
  <si>
    <t>Nabavka transport i montaža tačkastog slivnika sa rešetkom od nerđajućeg čelika. Slivnik je sa demontažnim sifonom za miris sa opciom sifonskog uloška protiv isparavanja vode Obračun po komadu ugrađenog slivnika.</t>
  </si>
  <si>
    <t xml:space="preserve"> Ø50mm-mokri čvorovi</t>
  </si>
  <si>
    <t>Nabavka , transport i montaža revizionih komada sa vratancima u dnu vertikala. Obračun po komadu.</t>
  </si>
  <si>
    <t>DN75/110</t>
  </si>
  <si>
    <t>Nabavka transport raznošenje i montaža ventilacionih kapa-glava od PVC-a. Obračun po komadu.</t>
  </si>
  <si>
    <t>ventilacione kape  Ø110mm</t>
  </si>
  <si>
    <t>ventilacione kape  Ø160mm</t>
  </si>
  <si>
    <t>Nabavka transport i montaža cijevnog dozračnika za vertikale koje ne mogu da izađu na krov radi ovazdušenja fekalne kanalizacije. Iobavezno ostaviti otvor u spuštenom plafonu radi ventilisanja istog u dijelovima gdje je predviđen dozračnik. Priključak na cijevi dn75mm.</t>
  </si>
  <si>
    <t>Nabavka i ugradnja samostojećeg prepumpnog uređaja tipa Muli-Star DDP sa plietilenskim tankom i dve pumpe, 400V, 50Hz, IP 68 zaštita. Namenjene za crne otpadne vode posle separatora masti. Pneumatski nivometar sa kontrolisanje nivo otpadne vode u tanku sa potopljenom cevi. Mini kompresor za ubacivanje vazduha u potoplenu cev nivometra - specijalizovano posle separatora masti. Postrojenje poseduje radne protiv povratne ventile i ventil na potisu radi servisiranja.
- korisne zapremina tanka zavisno od mesta uliva za od 95 do 165 l
- Ulivi DN100/DN150
- masa praznog uređaja  108kg
- potisni vod DN100 (spoljni prečnik 108 – 114.3 mm)
- isporučuje se sa automatikom i UKO/UTO priključkom 32A</t>
  </si>
  <si>
    <t xml:space="preserve">Muli-Star DDP 2.1 prepumpno postrojenje iza separatora masti P1/P2 = 2 x 1.83/1.5kW I = 5A, POTIS DN100 </t>
  </si>
  <si>
    <t>Ispitivanje komplet kanalizacione mreže na vodoodrživost i prohodnost. Poslije ispitivanja, cijevi i slivnike zaštititi sa cijevnim čepovima i slojem betona od fizičkog oštećenja . Obracun po m' ispitane mreže.</t>
  </si>
  <si>
    <t>SANITARNI PRIBORI</t>
  </si>
  <si>
    <t xml:space="preserve">Nabavka transport i montaža, konzolne WC šolje I klase sa  niskomontažnim ugradnim vodokotlićem sa ugaonim ventilom i vezom, kao GEBERIT ili slično. Poklopnu dasku za WC šolju raditi sa okvirom od visoko kvalitetne  plastike. Pored  šolje isporučiti držač za toaletni papir postavljen lijevo ili desno od šolje na visini oko 80cm i četku za čišćenje wc šolje. Sve u kompletu prema opisu. Obračun po kompletu. </t>
  </si>
  <si>
    <t>Nabavka transport i montaža, konzolne WC šolje za osobe sa posebnim potrebama., zajedno sa daskom za sedenje, visine od 45-50cm. Uz WC šolju montirati dva držača za ruke dužine 90cm, postavljena na zid u rasponu visine od 80-90cm iznad površine poda. Najmanje jedan držač za ruke mora biti preklopni i to obavezno onaj sa pristupačne strane WC šolje, a drugi može biti fiksno pričvršćen na zid. Udaljenost prednje ivice WC šolje od zida najmanje 65cm. Pokretač uređaja za ispuštanje vode u WC šolju postavljen je na visini od 70cm iznad površine poda ili izvedeno senzorsko ispuštanje vode u WC šolju. Pored  šolje isporučiti držač za toaletni papir postavljen levo ili desno od šolje na visini oko 50cm i četku za wc šolju. Obračun po kompletu.</t>
  </si>
  <si>
    <t>Nabavka i montaža porcelanskih umivaonika vrhunskog kvaliteta I klase, bijele boje sa pripadajućom galanterijom . Umivaonik montirati na visini 80 cm od kote gotovog poda i  pričvrstiti na zid pomoću vijaka M8. Umivaonik je opremljen sa poniklovanim sifonom , čepom i rozetnom. Na umivaonik  montirati odgovarajuću stojeću jednoručnu bateriju za toplu i hladnu vodu sa poniklovanim priključnim  cevima 3/8” i ugaonim  ventilima Ø15mm, izlivom i perlatorom Ø15mm, visokog kvaliteta . Obračun po kompletu.</t>
  </si>
  <si>
    <t>Nabavka transport i ugradnja konzolnog umivaonika za osobe sa posebnim potrebama. Širina umivaonika najmanje 50 cm, a postavlja se na visini od 80cm, sa sifonom smeštenim u ili uz zid. Na umivaonik  montirati odgovarajuću  jednoručnu slavinu ili slavinu  sa ugrađenim senzorskim otvaranjem i zatvaranjem vode.  Uz umivaonik ugraditi sanitarnu garnituru/galanteriju /koju sačinjavaju : držač  peškira pričvršćen  na zid , držač postaviti na zidu na visini 75cm od poda, sa leve ili desne strane umivaonika na razmaku od 10cm od bočnog ruba . Iznad umivaonika montirati nagnuto, zaokretno ogledalo postavljeno donjom ivicom na visinu od 100cm. Vešalicu za odecu montirati na visini od 120cm. Obračun po kompletu.</t>
  </si>
  <si>
    <t>Nabavka, transport i ugradnja trokadera sa rešetkom. Keramički bijli trokadero, odvod u podu -simplon veza. Obračun po komadu.</t>
  </si>
  <si>
    <t xml:space="preserve">Nabavka i montaža tuš baterije za toplu i hladnu vodu. Tuš baterija je iz standardnog programa, a po izboru investitora. </t>
  </si>
  <si>
    <t>Nabavka, transport i ugradnja linijskog slivnika od polipropilena sa držačem rešetke napravljenim od ABS-a, bez bočnih ulaza i sa
jednim horizontalnim ulazom DN 50 mm, minimalnom visinom ugradnje od 62
mm i maksimalnim protokom od 48 l/min. Baza slivnika bez mufa, sa vodenim čepom visine 25 mm, sa reducirom za linijske slivnike podesivim po visini i nožica za podešavanje visine i nagiba i rešetkom za dlake. Maska od  prohroma sa sistemom 2 u 1, gde postoji mogućnost postavljanja keramike, mermera ili stakla u nju. Dužina kanala 65mm. Obračun po komadu komplet ugrađene i ispitane
tuš kanalice.</t>
  </si>
  <si>
    <t>Nabavka transport i montaža sudopera, sifon za sudoper sa odlivom i prelivom i priključkom za mašinu za suđe. Na sudoper ugraditi stojeću jednoručnu bateriju za toplu i hladnu vodu sa ugaonim ventilom i priključnim cevima. Obračun po kompletu.</t>
  </si>
  <si>
    <t>jednodelna sudopera</t>
  </si>
  <si>
    <t>Nabavka transport i montaža  komplet zidnog pisaoara, domaće proizvodnje I klase. Pisoar preko gumenih podmetača pričvrstiti odgovarajućim tiplovima i mesinganim šrafovima. Postaviti hromirani propusni ventil i sifon. Pisoar naručiti po izboru investitora. Obračun po komplet pisoaru.</t>
  </si>
  <si>
    <t>IV.</t>
  </si>
  <si>
    <t>ATMOSFERSKA KANALIZACIJA</t>
  </si>
  <si>
    <t xml:space="preserve">Nabavka, transport i ugradnja niskošumnih troslojnih kanalizacionih cevi i fitinga za unutrašnje instalacije, proizvedenih prema EN 1451 od polipropilena blok-kopolimera (PP-C) ojačanog sa mineralnim aditivima, sa spoljašnjim plavim i unutrašnjim belim slojem, i povećane absorbcije buke, a u svemu prema projektovanim prečnicima i datoj specifikaciji. Prateći sistem fitinga treba da bude ojačan u delu spojnice, sa dilatacionim distancerima i markerima za određivanje ugla rotacije fitinga i isporučen u zaštitnom PE pakovanju. Niskošumne cevi i fiting moraju da su testirane prema EN 14366 i DIN 4109 i da zadovolje zahteve minimalne zvučne izolacije od 12 dB(A), što dokazuje Fraunhofer-ov izveštaj o ispitivanju uz isporučene cevi. Radove izvesti u svemu prema tehničkim propisima za predviđenu vrstu cevi, odnosno u skladu sa zahtevima EN 12056 i SRPS ENV 13801, na način koji je predvideo proizvođač cevi i u skladu sa uputstvima Nadzornog organa. Obračun po metru dužnom.                        Ø110mm     </t>
  </si>
  <si>
    <t>Nabavka niskoprofilnog kanala za linijsko odvodnjavanja ACO DRAIN® Multiline V300E, prema SRPS EN 1433 i DIN 19580, sa sigurnosnim zaključavanjem rešetke bez zavrtnja tip Drainlock, napravljenog od ACO polimerbetona otpornog na dejstvo mraza i soli, sa integrisanim zaštitnim rubom od nerđajućeg čelika, sa preklopom i žljebom za jednostavno zaptivanje na mestu spoja dva kanala. Kanal je namenjen za opterećenja do klase D400. Elementi su dužine 100cm, nominalne širine 30cm, građevinske širine 35cm, građevinske visine 12cm.  Priključak na kanalizaciju izvesti uz pomoć tela kanala sa vertikalnim priključkom sa integrisanom gumenom spojnicom za cev DN/OD100.</t>
  </si>
  <si>
    <t>Nabavka rešetki za kanale za linijsko odvodnjavanje ACO Multiline V300 za klasu opterećenja A15 prema SRPS EN 1433 sa sigurnosnim zaključavanjem  bez zavrtnja tip Drainlock i osiguranjem protiv podužnog pomeranja, napravljenih od nerđajućeg čelika,širina otvora 30x10mm, tip Mrežasta. Rešetka je širine 338 mm, dužine 50 cm, upojne površine 2032 cm²/m. Obračun po dužnom metru.</t>
  </si>
  <si>
    <t>REKAPITULACIJA - VODOVOD I KANALIZACIJA</t>
  </si>
  <si>
    <t>V.</t>
  </si>
  <si>
    <t>VI.</t>
  </si>
  <si>
    <t>VII.</t>
  </si>
  <si>
    <t>UKUPNO VODOVOD I KANALIZACIJA</t>
  </si>
  <si>
    <t>komplet</t>
  </si>
  <si>
    <t>INSTALACIJE VODOVODA I KANALIZACIJE</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</si>
  <si>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</si>
  <si>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</si>
  <si>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</si>
  <si>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</si>
  <si>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</si>
  <si>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</si>
  <si>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</si>
  <si>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</si>
  <si>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</si>
  <si>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</si>
  <si>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</si>
  <si>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</si>
  <si>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</si>
  <si>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</si>
  <si>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</si>
  <si>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</si>
  <si>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</si>
  <si>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</si>
  <si>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</si>
  <si>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</si>
  <si>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</si>
  <si>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</si>
  <si>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</si>
  <si>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</si>
  <si>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</si>
  <si>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</si>
  <si>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</si>
  <si>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</si>
  <si>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</si>
  <si>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</si>
  <si>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</si>
  <si>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</si>
  <si>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</si>
  <si>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</si>
  <si>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</si>
  <si>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</si>
  <si>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</si>
  <si>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</si>
  <si>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</si>
  <si>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</si>
  <si>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Instalacije vodovoda i hidrantska mreža</t>
  </si>
  <si>
    <t>Nabavka i montaža ravnih propusnih ventila sa hromiranom kapom i rozetnom (centralnih) za polipropilenske cevi.                 DN20/Ø 1/2"</t>
  </si>
  <si>
    <t>Nabavka, transport i ugradnja mini vent dozračnika za montažu ispod umivaonika na mjestima gdje je predaleko odušak fekalne kanalizacije. Obračun po komadu.</t>
  </si>
  <si>
    <t>MAŠINSKI PROJEKAT STABILNIH INSTALACIJA ZA GAŠENJE POŽARA</t>
  </si>
  <si>
    <t>PREDMJER I PREDRAČUN SPRINKLER INSTALACIJA</t>
  </si>
  <si>
    <t>Kontrolni (alarmni) ventil - mokri DN100
Model sa ovalnim zasunom DN100, presostatom za nadzor stanja klapne, komorom za odloženo dejstvo presostata 2 manometra, ventilom za drenažu i ventilom za testiranje alarmnog zvona i bajpasom za izjednačavanje pritiska uzvodno i nizvodno od klapne sprinkler ventila.
Sertifikat:  FM</t>
  </si>
  <si>
    <t>Alarmno Zvono
ulaz 3/4", izlaz 1" komplet fitinga sa odvajačem nečistoća 3/4"
Sertifikat:  FM</t>
  </si>
  <si>
    <t>Mlaznice viseće,  standardni odziv
3 mm staklena ampula
68°C, K=80,
1/2" NPT spoljni navoj, bijela
Sertifikat: VdS</t>
  </si>
  <si>
    <t>Rozetne podesive za viseće mlaznice
1/2" NPT Ø73mm, bijele boje</t>
  </si>
  <si>
    <t>Mlaznice viseće sa fleksi vezom, standardni  odziv (rezervne)
3 mm staklena ampula
68°C, K=80,
1/2" NPT spoljni navoj, bijela
Sertifikat: VdS</t>
  </si>
  <si>
    <t>Ključ za montažu mlaznica
Model W7</t>
  </si>
  <si>
    <t>Orman za rezervne mlaznice - viseće sa fleksi vezom
Kapacitet 12 sprinkler mlaznice</t>
  </si>
  <si>
    <t>Ovalni zasun
Model PN10/16, DN100
Sertifikat: VdS</t>
  </si>
  <si>
    <t>Odvajač nečistoća sa manometrima
Model DN100
Sertifikat: VdS</t>
  </si>
  <si>
    <t>Manometar sa man. slavinom
1/2", 0-16 bar</t>
  </si>
  <si>
    <t>Nepovratni ventil
Model PN10/16, DN100
Sertifikat: VdS</t>
  </si>
  <si>
    <t>Mikroprekidač
daje informaciju o položaju zasuna
(otvoren/djelimično otvoren)</t>
  </si>
  <si>
    <t>Nosač za mikroprekidač DN50-DN300</t>
  </si>
  <si>
    <t>Gumeni kompenzator DN100</t>
  </si>
  <si>
    <t>Indikator protoka DN100 sa setom za testiranje 
Sertifikat: VdS</t>
  </si>
  <si>
    <t>Ventil DN 50 sa faktorom k za testiranje k=80</t>
  </si>
  <si>
    <t>Loptasti ventil
Model DN50 (2”)
Kv=211</t>
  </si>
  <si>
    <t>Priključak za vatrogasno vozilo ulaz 1xDN100 NPT, izlaz 2xDN65 NST sa klapnom unutar priključka</t>
  </si>
  <si>
    <t>Brza spojnica (Štorc) DN75 NST</t>
  </si>
  <si>
    <t>Brza slijepa spojnica sa lancem (Štorc) DN75</t>
  </si>
  <si>
    <t>Slijepa prirubnica PN10/16, DN80</t>
  </si>
  <si>
    <t>Drenažni set
Pocinkovane cijevi DN65, DN50, 40, DN32, DN25, pocinkovani fitinzi, lijevak kod sprinkler ventila, lijevak kod alarmnog zvona
Sprovedeno do najbližeg slivnika</t>
  </si>
  <si>
    <t>Usisna korpa sa nepovratnom klapnom 
i protiv-vrtložnom pločom DN100</t>
  </si>
  <si>
    <t>Nivostat</t>
  </si>
  <si>
    <t>Plovna kruška</t>
  </si>
  <si>
    <t>Ventil sa plovkom za punjenje bazena protivpožarne vode DN50, visina ugradnje min. 200 mm</t>
  </si>
  <si>
    <t>Čelične bešavne crne cijevi JUS C.B5.226</t>
  </si>
  <si>
    <t>DN25(33,7x3,25) mm</t>
  </si>
  <si>
    <t>DN32( 42,4 x 3,25) mm</t>
  </si>
  <si>
    <t>DN40(48.3 x 3,25) mm</t>
  </si>
  <si>
    <t>m</t>
  </si>
  <si>
    <t>kg</t>
  </si>
  <si>
    <t>DN50(60.3x3,65) mm</t>
  </si>
  <si>
    <t>DN65(76.1x2,9) mm</t>
  </si>
  <si>
    <t>DN80(88.9 x 3,2) mm</t>
  </si>
  <si>
    <t>DN100 (114,3 x 3,6) mm</t>
  </si>
  <si>
    <t>FITING (crni) JUS M.B6.821</t>
  </si>
  <si>
    <t>T komad</t>
  </si>
  <si>
    <t>T komad DN 25</t>
  </si>
  <si>
    <t>T komad DN 100</t>
  </si>
  <si>
    <t>Koljeno 90° DN100</t>
  </si>
  <si>
    <t>Koljeno 90° DN80</t>
  </si>
  <si>
    <t>FITING (pocinkovani)
Koljeno 90° DN25</t>
  </si>
  <si>
    <t>Redukcije</t>
  </si>
  <si>
    <t>Redukcija DN80-DN65</t>
  </si>
  <si>
    <t>Redukcija DN65-DN50</t>
  </si>
  <si>
    <t>Redukcija DN50-DN40</t>
  </si>
  <si>
    <t>Redukcija DN40-DN32</t>
  </si>
  <si>
    <t>Redukcija DN32-DN25</t>
  </si>
  <si>
    <t>Mufne (nazuvice)</t>
  </si>
  <si>
    <t>Muf (nazuvica)  DN25</t>
  </si>
  <si>
    <t>Redukovani muf  DN25 - DN20</t>
  </si>
  <si>
    <t xml:space="preserve">Fleksibilno crijevo (Vds)
20 L=500 mm </t>
  </si>
  <si>
    <t xml:space="preserve">Oslonci sprinklerskih grana </t>
  </si>
  <si>
    <t>tip O2 za DN100</t>
  </si>
  <si>
    <t>tip O1 za DN25</t>
  </si>
  <si>
    <t>tip O1 za DN32</t>
  </si>
  <si>
    <t>tip O1 za DN40</t>
  </si>
  <si>
    <t>tip O1 za DN50</t>
  </si>
  <si>
    <t>tip O1 za DN65</t>
  </si>
  <si>
    <t>tip O1 za DN80</t>
  </si>
  <si>
    <t>SPRINKLER INSTALACIJE</t>
  </si>
  <si>
    <t>Pumpno postrojenje: Isporuka i ugradnja pumpnog postrojenja za transport i povišenje pritiska vode u sistemu za gašenje požara.
Q = 970.81 l/min; H = 52.36 m. Sistem za povišenje pritiska kao potpuno automatski kompaktni sistem u svrhe gašenja požara u skladu sa DIN 12845.
Sastoji se od 2 pumpe (glavna/rezervna) sa horizontalnim okvirom fundamenta – EN 733 – sa spojnicom za demontažu, elektromotorom i višestepenom vertikalnom električnom džokej pumpom,
membranskom posudom (zapremina: 20 l), kao i sa komandnim ormarom po pumpi, koji je pričvršćen na čvrstoj nosećoj konstrukciji.</t>
  </si>
  <si>
    <t>Dva modela  za elektromotor, oba opremljena kontrolerom, plus model za
džokej pumpu, čvrsta konstrukcija od specijalnih profilnih delova sa prorezima za viljuškar i kuke,
tako da se može obezbediti siguran transport. Držač podesiv po visini za izlazni razdelnik i specijalni
okvir fundamenta značajno smanjuju prenos vibracija i povećavaju pouzdanost i radni vijek.
Cirkulacija sa dvostrukim presostatom, manometrom, nepovratnim ventilom, ventilom (osiguranim
od neovlašćenog uključivanja) za glavnu i rezervnu pumpu za automatsko startovanje. Kablovi su
sakriveni u konstrukciji i zaštićeni su od vibracija i rezova. Serijski opremljen sa membranom koja
je montirana direktno na kućištu glavne/rezervne pumpe, radi sprečavanja pregrejavanja pri nultom protoku.</t>
  </si>
  <si>
    <t>Dva upravljačka uređaja za sisteme za gašenje požara u skladu sa EN 12845.
Upravljački uređaji su ugrađeni u kućište od čeličnog lima, klasa zaštite IP54.
Tip pumpnog postrojenja: EEJ (elektro radna+elektro rezervna+jockey pumpa)             Radna tačka : Q= 970.81 l/min, H=52.36m.      Snaga pumpe : P=(15kW+15kW+1.1kW)        Mrežni priključak elektro pumpi : 3/400V/50Hz                                        Nominalna struja jockey pumpe: 2.7A</t>
  </si>
  <si>
    <t>Zaustavna klapna DN 100, PN 10.
Prigušna zaustavna klapna služi za testiranje i održavanje, kao i za zamjenu pumpi u slučaju
popravke.</t>
  </si>
  <si>
    <t>Mjerač protoka DN 65
Mjerač protoka služi za provjeru protoka</t>
  </si>
  <si>
    <t>Montaža, bušenje rupa kroz zidove i grede, farbanje cijevi, potrošni materijal</t>
  </si>
  <si>
    <t>Snimanje i izrada projekta izvedenog stanja u tri primjerka</t>
  </si>
  <si>
    <t>Ispitivanje i puštanje u rad</t>
  </si>
  <si>
    <t>Obuka i izrada uputstava za rad</t>
  </si>
  <si>
    <t>REKAPITULACIJA - MAŠINSKI PROJEKAT STABILNIH INSTALACIJA ZA GAŠENJE POŽARA</t>
  </si>
  <si>
    <t>4.2.</t>
  </si>
  <si>
    <t>2.2.</t>
  </si>
  <si>
    <t>UKUPNO - MAŠINSKI PROJEKAT STABILNIH INSTALACIJA ZA GAŠENJE POŽARA</t>
  </si>
  <si>
    <t>10 .</t>
  </si>
  <si>
    <t>Standardni saobraćajni znak  -II -2 (obavezno zaustavljanje) osmougaonik
 krug ø 600 mm
Reflektujućih osobina,  klase II, isporuka i doprema do mjesta postavljanja sa svim elementima za pričvršćivanje za nosač (pojačanje,obujmice, zavrtnji, manžetne i dr.), kao i montaža znaka na ugrađeni nosač.</t>
  </si>
  <si>
    <t>Standardni saobraćajni znak  -II -30.2 max dozvoljena brzina)
 krug ø 600 mm
Reflektujućih osobina,  klase II, isporuka i doprema do mjesta postavljanja sa svim elementima za pričvršćivanje za nosač (pojačanje,obujmice, zavrtnji, manžetne i dr.), kao i montaža znaka na ugrađeni nosač.</t>
  </si>
  <si>
    <t>Standardni saobraćajni znak  - III-35   (parking)
krug R-600mm
Reflektujućih osobina, klase II,  isporuka i doprema do mjesta postavljanja sa svim elementima za pričvršćivanje za nosač (pojačanje,obujmice, zavrtnji, manžetne i dr.), kao i montaža znaka na ugrađeni nosač.</t>
  </si>
  <si>
    <t>Dopunska tabla -IV-14 (OSI)
krug R-600mm
Reflektujućih osobina, klase II,  isporuka i doprema do mjesta postavljanja sa svim elementima za pričvršćivanje za nosač (pojačanje,obujmice, zavrtnji, manžetne i dr.), kao i montaža znaka na ugrađeni nosač.</t>
  </si>
  <si>
    <t>Poprečna linija:
 -Pješački prelazi dužine 2m 
Obilježavanje kolovoza bijelom bojom reflektujućih osobina sa prethodnim čišćenjem i odmašćavanjem kolovoza, razmjeravanje bojanih površina i farbanje kolovoza bijelom bojom(prema standardu EN 1436).</t>
  </si>
  <si>
    <t>Uzdužne linije b=0.10 m :
 -Puna linija
Obilježavanje kolovoza bijelom bojom reflektujućih osobina sa prethodnim čišćenjem i odmašćavanjem kolovoza, razmjeravanje bojanih površina i farbanje kolovoza bijelom bojom(prema standardu EN 1436).</t>
  </si>
  <si>
    <t>REKAPITULACIJA - SAOBRAĆAJNA SIGNALIZACIJA</t>
  </si>
  <si>
    <t>UKUPNO - SAOBRAĆAJNA SIGNALIZACIJA</t>
  </si>
  <si>
    <t>SAOBRAĆAJNA SIGNALIZACIJA</t>
  </si>
  <si>
    <t>PREDMJER I PREDRAČUN SAOBRAĆAJNE SIGNALIZACIJE</t>
  </si>
  <si>
    <t>Uzdužne linije b=0.12 m :
 -Isprekidana linija 3+3
Obilježavanje kolovoza bijelom bojom reflektujućih osobina sa prethodnim čišćenjem i odmašćavanjem kolovoza, razmjeravanje bojanih površina i farbanje kolovoza bijelom bojom(prema standardu EN 1436).</t>
  </si>
  <si>
    <t>Poprečna linija:
 -Zaustavna linija širine 0.5mm
Obilježavanje kolovoza bijelom bojom reflektujućih osobina sa prethodnim čišćenjem i odmašćavanjem kolovoza, razmjeravanje bojanih površina i farbanje kolovoza bijelom bojom (prema standardu EN 1436).</t>
  </si>
  <si>
    <t>Stub nosač saobraćajnog znaka
 - jednostubni cijevni nosač dužine  3,40 m
Od čelične pocinčane cijevi jednoličnog presjeka i debljine prečnika 2'' , isporuka i doprema do mjesta postavljanja sa izradom betonskog temelja i ugradnjom stuba nosača u betonski temelj.</t>
  </si>
  <si>
    <t>Stub nosač saobraćajnog znaka
 - jednostubni cijevni nosač dužine  3,70 m
Od čelične pocinčane cijevi jednoličnog presjeka i debljine prečnika 2'' , isporuka i doprema do mjesta postavljanja sa izradom betonskog temelja i ugradnjom stuba nosača u betonski temelj.</t>
  </si>
  <si>
    <t>Stub nosač saobraćajnog znaka
 - jednostubni cijevni nosač dužine  4,00 m
Od čelične pocinčane cijevi jednoličnog presjeka i debljine prečnika 2'' , isporuka i doprema do mjesta postavljanja sa izradom betonskog temelja i ugradnjom stuba nosača u betonski temelj.</t>
  </si>
  <si>
    <t>Standardni saobraćajni znak  - III-6   (Pješački prelaz)
kvadrat 600x600mm
Reflektujućih osobina, klase II,  isporuka i doprema do mjesta postavljanja sa svim elementima za pričvršćivanje za nosač (pojačanje,obujmice, zavrtnji, manžetne i dr.), kao i montaža znaka na ugrađeni nosač.</t>
  </si>
  <si>
    <t>5 .</t>
  </si>
  <si>
    <t>PREDMJER I PREDRAČUN ZAŠTITE OD POŽARA</t>
  </si>
  <si>
    <t>ZAŠTITA OD POŽARA</t>
  </si>
  <si>
    <t>Ručni aparati za početno gašenje požara tip CO2-5kg</t>
  </si>
  <si>
    <t>Ručni aparati za početno gašenje požara tip S-9A</t>
  </si>
  <si>
    <t>Ormar za aparate za početno gašenje požara tip S-9A, dimenzije 300x680x240 (ŠxVxD)</t>
  </si>
  <si>
    <t>Ormar za aparate za početno gašenje požara tip CO2-5kg, dimenzije 290x840x250 (ŠxVxD)</t>
  </si>
  <si>
    <t>REKAPITULACIJA - ZAŠTITA OD POŽARA</t>
  </si>
  <si>
    <t>UKUPNO - ZAŠTITA OD POŽARA</t>
  </si>
  <si>
    <t>2.3.</t>
  </si>
  <si>
    <t>PROJEKAT SAOBRAĆAJA</t>
  </si>
  <si>
    <t>PREDMJER I PREDRAČUN SAOBRAĆAJA</t>
  </si>
  <si>
    <t>Zasijecanje asfalta  na vezi postojećeg asfaltnog puta i nove kolovozne konstrukcije</t>
  </si>
  <si>
    <t>Struganje asfalta ( u širini od 30 cm i u debljini d =4 cm ) na vezi postojećeg asfaltnog puta i nove kolovozne konstrukcije sa utovarom i odvozom materijala na gradsku deponiju:</t>
  </si>
  <si>
    <t>Skidanje površinskog sloja debljine d=40 cm , sa odvozom materijala na gradsku deponiju (ovom pozicijom je obuhvaćen i utovar i odvoz srušenih asfaltnih i betonskih površina):</t>
  </si>
  <si>
    <r>
      <t xml:space="preserve">Mašinski iskop u širokom otkopu  sa uklanjanjem I odvozom materijala na gradsku deponiju (ovom pozicijom je obuhvaćeno mašinsko uređenje posteljice do postizanja modula stišljivosti Ms≥40MPa)   : </t>
    </r>
    <r>
      <rPr>
        <b/>
        <sz val="10"/>
        <rFont val="Calibri"/>
        <family val="2"/>
        <scheme val="minor"/>
      </rPr>
      <t>u svim kategorijama tla i u gradskim uslovima</t>
    </r>
  </si>
  <si>
    <t xml:space="preserve">Izrada nasipa od materijala V I VI kategorije iz pozajmišta  (U cijenu uračunati nabavka, transport i ugradnja)                                                   </t>
  </si>
  <si>
    <t xml:space="preserve">Zamjena materijala od drobljenog kamena u sloju debljine d=80 cm od materijala V i VI kategorije iz pozajmišta u skladu sa preporukama iz Geomehaničkog elaborata i izvrsiti zbijanje tog sloja do konsolidacije Ms≥50MPa  (U cijenu uračunata nabavka, transport i ugradnja)                                              </t>
  </si>
  <si>
    <t xml:space="preserve">Obrada podtla                                            </t>
  </si>
  <si>
    <t xml:space="preserve">Izrada humuziranih bankina i bermi, d=10 cm (U cijenu uračunata nabavka, transport i ugradnja)                                                                                                   </t>
  </si>
  <si>
    <t xml:space="preserve">Ozeljenjavanje zelenih površina, d=10 cm (U cijenu uračunata nabavka, transport i ugradnja)                                                                                           </t>
  </si>
  <si>
    <t xml:space="preserve">Nabavka, transport i izrada bitumeniziranog nosećeg sloja BNS-22, d = 6 cm (U poziciju uključeni nabavka, transport i ugradnja)                                                    </t>
  </si>
  <si>
    <t>Nabavka, transport i izrada habajućeg sloja asfalt betona AB-11, d = 4 cm (U poziciju uključeni nabavka, transport i ugradnja)</t>
  </si>
  <si>
    <t xml:space="preserve">Nabavka, transport i ugradnja :        </t>
  </si>
  <si>
    <t xml:space="preserve">"prelaznih"  ivičnjaka </t>
  </si>
  <si>
    <t xml:space="preserve">ivičnjaka dimenzija 18/24 </t>
  </si>
  <si>
    <t xml:space="preserve">ivičnjaka dimenzija 20/24 </t>
  </si>
  <si>
    <t>Izrada parking prostora od raster elemenata - beton trava debljine d=10 cm na sloju pijeska od d=2 cm (U poziciju uključeni nabavka, transport i ugradnja)</t>
  </si>
  <si>
    <t>Izrada parking prostora od betonskih elemenata - behaton, na mjestima koja su označena za lica smanjene pokretljivosti, debljine d=8 cm na sloju pijeska od d=4 cm (U poziciju uključeni nabavka, transport i ugradnja)</t>
  </si>
  <si>
    <t xml:space="preserve">Izrada rampi za lica smanjene pokretljivosti na pješačkim prelazima (U poziciju uključeni nabavka, transport i ugradnja) </t>
  </si>
  <si>
    <t>Izrada betonske trake, dimenzija 10cm x 15cm za razdvajanje parking mjesta  (U poziciju uključeni nabavka, transport i ugradnja)</t>
  </si>
  <si>
    <t>REKAPITULACIJA - PROJEKAT SAOBRAĆAJA</t>
  </si>
  <si>
    <t xml:space="preserve">2.3. </t>
  </si>
  <si>
    <t>UKUPNO - PROJEKAT SAOBRAĆAJA</t>
  </si>
  <si>
    <t>UKUPNO I, II, III, IV</t>
  </si>
  <si>
    <t>OSTALI RADOVI</t>
  </si>
  <si>
    <t>GORNJI SLOJ</t>
  </si>
  <si>
    <t>ZEMLJANI RADOVI</t>
  </si>
  <si>
    <t>PRIPREMNI RADOVI</t>
  </si>
  <si>
    <t>PUMPNO POSTROJENJE</t>
  </si>
  <si>
    <t>PRIPREMNO ZAVRŠNI RADOVI</t>
  </si>
  <si>
    <t>APARATI</t>
  </si>
  <si>
    <t>HORIZONTALNA SIGNALIZACIJA</t>
  </si>
  <si>
    <t>VERTIKALNA SIGNALIZACIJA</t>
  </si>
  <si>
    <t>Rušenje postojećih asfaltnih površina pretpostavljene debljine d=10 cm ( utovar i odvoz na gradsku deponiju obuhvaćen pozicijom skidanje površinskog sloja)</t>
  </si>
  <si>
    <t>Rušenje postojećih betonskih površina pretpostavljene debljine d=10 cm ( utovar i odvoz na gradsku deponiju obuhvaćen pozicijom skidanje površinskog sloja)</t>
  </si>
  <si>
    <t>Uklanjanje dijela postojeće ograde sa utovarom i odvozom na gradsku deponiju</t>
  </si>
  <si>
    <t>Uklanjanje postojećeg drveća sa utovarom i odvozom na gradsku deponiju</t>
  </si>
  <si>
    <t>9 .</t>
  </si>
  <si>
    <t>PEJZAŽNA ARHITEKTURA</t>
  </si>
  <si>
    <t>PREDMJER I PREDRAČUN PEJZAŽNE ARHITEKTURE</t>
  </si>
  <si>
    <t xml:space="preserve">Ukljanjanje postojećeg zelenila </t>
  </si>
  <si>
    <t xml:space="preserve">Primjena mjera njege na postojecem zelenilu koje ostaje na lokaciji </t>
  </si>
  <si>
    <t>Obilježavanje, kolčenje i planiranje slobodnih površina.</t>
  </si>
  <si>
    <t xml:space="preserve">Raščišćavanje terena i mašinsko skidanje gornjeg sloja zemlje od 5 cm sa odvozom na deponiju. </t>
  </si>
  <si>
    <t>Freziranje i gruba nivelacija travne površine.</t>
  </si>
  <si>
    <t>Nabavka i nasipanje plodne baštenske  zemlje sa iskopom, transportom i razastiranjem (umjesto skinutog neplodnog materijala). Grubo i fino planiranje 50% budućeg travnjaka I postojeće travne površine. Dubina sloja nasipanja 5 cm.</t>
  </si>
  <si>
    <t xml:space="preserve">Nabavka plodnog supstrata za sadnju u sadnim jamama na terenu. </t>
  </si>
  <si>
    <t>Nabavka i isporuka tresetnog đubriva.</t>
  </si>
  <si>
    <t>NABAVKA I SADNJA SADNOG MATERIJALA</t>
  </si>
  <si>
    <t>Pinus pinea
Clt.90, H min 3,50 m, O. 18/20 cm, Standard</t>
  </si>
  <si>
    <t>Cupressus sempervirens „Stricta“
Clt.30, H 2.00/ 3,00 m</t>
  </si>
  <si>
    <t>Osmanthus fragrans
New line 
Clt 230 2.00/2.50</t>
  </si>
  <si>
    <t>Koelreuteria paniculate
Clt 90, O 18/20 cm
H 3,0/3,5 m</t>
  </si>
  <si>
    <t xml:space="preserve">Lagerstroemia indica Caroline beauty
Clt.55, O 10/12
h 2.00/2.50 </t>
  </si>
  <si>
    <t>Callistemon citrinus
Clt.45, H 1,50/1,75</t>
  </si>
  <si>
    <t>Četinarsko drveće</t>
  </si>
  <si>
    <t>Lišćarsko drveće</t>
  </si>
  <si>
    <t>Modul živa ograda - MO</t>
  </si>
  <si>
    <t>Photinia x fraseri "Red Robin"- živa ograda
Clt.18, H 1,50 m</t>
  </si>
  <si>
    <t>Cupressocyparis leylandii
Clt.35, H 3,00 m
Formiran u živu ogradu visine 3 m</t>
  </si>
  <si>
    <t>Photinia x fraseri „Red Robin“ - h 3,0 m standard Clt. 90 14/16</t>
  </si>
  <si>
    <t>Modul 1 - M1</t>
  </si>
  <si>
    <t>Laurus nobilis Cone
Clt.70 H 2.00 m 2,50/3,00</t>
  </si>
  <si>
    <t>Pittosporum tobira “Nanum”
Clt.10, H 0,60/0,80 m</t>
  </si>
  <si>
    <t>Lavandula angustifolia 'Hidcote'
Clt. 10</t>
  </si>
  <si>
    <t>Liriope muscari Variegata
5 kom/m2 za pokrivač tla
Clt.3</t>
  </si>
  <si>
    <t>Plastični graničnici</t>
  </si>
  <si>
    <t>Geotekstil sloj filterske zaštite
VLF-200 (rolna 100x2 m)</t>
  </si>
  <si>
    <t>Modul 2 - M2</t>
  </si>
  <si>
    <t>Pittosporum tobira “Nanum”
Clt.10, H 0,60/0,80</t>
  </si>
  <si>
    <t>Artemisia schmidtiana Silver maund
Clt. 10</t>
  </si>
  <si>
    <t>Liriope muscari
Clt. 10</t>
  </si>
  <si>
    <t>Dekorativni kameni obluci, izrazito bijele boje, u sloju od 5 cm; granulacija 0,8-2 cm; oblik: nepravilan i okrugao (P=10,00 m2)</t>
  </si>
  <si>
    <t>Ostalo</t>
  </si>
  <si>
    <t>Travnjak:  Priprema terena, planiranje, nabavka i sjetva trave, sa valjanjem i zalivanjem (po opisu). Površina travnjaka sa smješom otpornom na uslove polusijenke, humusiranje 5cm</t>
  </si>
  <si>
    <t>Sadnja dendrološkog materijala</t>
  </si>
  <si>
    <t xml:space="preserve">Sadnja drveća: sadnja zdravih rasadnički odnjegovanih sadnica  visine prema specifikaciji. Na mjestima označenim u projektu iskopati jame kružnog presjeka i cilindričnog oblika i nasuti plodni supstrat. Iskop rupa prema veličini sadnice, najbolje da je sadna jama minimum 30% veća od busena sadnice. Izvršiti ankerisanje i učvršćivanje. </t>
  </si>
  <si>
    <t xml:space="preserve">Žbunje i žive ograde: sadnja zdravih rasadnički odnjegovanih sadnica. Iskop rupa prema veličini sadnice, najbolje da je sadna jama minimum 30% veća od busena sadnice. </t>
  </si>
  <si>
    <t xml:space="preserve">Bordure, perene: sadnja zdravih rasadnički odnjegovanih sadnica. Iskop rupa prema veličini sadnice, najbolje da je sadna jama minimum 30% veća od busena sadnice. </t>
  </si>
  <si>
    <t xml:space="preserve">Ankerisanje, orezivanje i učvršćivanje grupacija stabala leylandija u zivoj ogradi prema tehničkom opisu </t>
  </si>
  <si>
    <t>Ankerisanje i učvršćivanje svih  stabala  kao i podzemno ankerisanje stabala Pinus pinea i  u projektu.</t>
  </si>
  <si>
    <t>NAVODNJAVANE</t>
  </si>
  <si>
    <t>Projektovanje, nabavka i ugradnja sistema za zalivanje (prskalice i kap po kap)</t>
  </si>
  <si>
    <t>ODRŽAVANJE</t>
  </si>
  <si>
    <t>Održavanje zelenila uz primjenu svih potrebnih mjera (orezivanje, njega travnjaka, zalivanje i sl.). Tokom formiranja zelenila u periodu od 1 godine nakon sadnje održavanje iznosi 20% od ukupne sume pozicija  Sadnja i nabavka dendroloskog materijala.</t>
  </si>
  <si>
    <t>REKAPITULACIJA - PEJZAŽNA ARHITEKTURA</t>
  </si>
  <si>
    <t xml:space="preserve">9. </t>
  </si>
  <si>
    <t>PROJEKAT OPREMANJA ŠKOLE I SALE</t>
  </si>
  <si>
    <t>PREDMJER I PREDRAČUN OPREMANJA ŠKOLE I SALE</t>
  </si>
  <si>
    <t>SERIJSKA OPREMA</t>
  </si>
  <si>
    <t>NAMJEŠTAJ PO MJERI</t>
  </si>
  <si>
    <t>54.</t>
  </si>
  <si>
    <t>55.</t>
  </si>
  <si>
    <t>56.</t>
  </si>
  <si>
    <t>57.</t>
  </si>
  <si>
    <t>58.</t>
  </si>
  <si>
    <t>59.</t>
  </si>
  <si>
    <t>SPORTSKA OPREMA</t>
  </si>
  <si>
    <t>60.</t>
  </si>
  <si>
    <t>61.</t>
  </si>
  <si>
    <t>62.</t>
  </si>
  <si>
    <t>63.</t>
  </si>
  <si>
    <t>64.</t>
  </si>
  <si>
    <t>65.</t>
  </si>
  <si>
    <t>66.</t>
  </si>
  <si>
    <t>67.</t>
  </si>
  <si>
    <t>68.</t>
  </si>
  <si>
    <t>69.</t>
  </si>
  <si>
    <t>70.</t>
  </si>
  <si>
    <t>71.</t>
  </si>
  <si>
    <t>72.</t>
  </si>
  <si>
    <t>73.</t>
  </si>
  <si>
    <t>74.</t>
  </si>
  <si>
    <t>75.</t>
  </si>
  <si>
    <t>76.</t>
  </si>
  <si>
    <t>77.</t>
  </si>
  <si>
    <t>78.</t>
  </si>
  <si>
    <t>11 .</t>
  </si>
  <si>
    <t>REKAPITULACIJA - PROJEKAT OPREMANJA ŠKOLE I SALE</t>
  </si>
  <si>
    <t>UKUPNO - PROJEKAT OPREMANJA ŠKOLE I SALE</t>
  </si>
  <si>
    <t>UREĐENJE TERENA</t>
  </si>
  <si>
    <t>PREDMJER I PREDRAČUN UREĐENJA TERENA</t>
  </si>
  <si>
    <t>Rušenje postojeća dva nenatkrivena betonska sportska terena sa postojećim mobilijarom mehanizacijom i ručno gdje je neophodno. Uklonjeni šut utovariti i odvesti na deponiju. U cijenu ulazi sva neophodna mehanizacija, rad i transport šuta na deponiju.</t>
  </si>
  <si>
    <r>
      <rPr>
        <b/>
        <sz val="10"/>
        <rFont val="Calibri"/>
        <family val="2"/>
        <scheme val="minor"/>
      </rPr>
      <t>GO1- GARDEROBNI ORMAN - 60x50x180cm</t>
    </r>
    <r>
      <rPr>
        <sz val="10"/>
        <rFont val="Calibri"/>
        <family val="2"/>
        <scheme val="minor"/>
      </rPr>
      <t xml:space="preserve"> 
● Nabavka i isporuka garderobnih metalnih kasetnih ormana. Izrađeni su od čeličnog lima visokog kvaliteta odgovarajuće debljine, jake varene konstrukcije, sa 4 kabine. Vrata ormana opremljena su standardnom cilindar bravom sa ključem, a posjeduju ventilacione otvore u gornjoj i donjoj zoni. Unutar svake kabine ormana nalazi se polica za odlaganje stvari, šipka za kačenje, kuke za kačenje odjeće.
● Dozvoljeno je odstupanje +- 5%
● Boja vrata na kabinama - RAL 1023, a ostatak plakara u boji - RAL 7035.</t>
    </r>
  </si>
  <si>
    <r>
      <rPr>
        <b/>
        <sz val="10"/>
        <rFont val="Calibri"/>
        <family val="2"/>
        <scheme val="minor"/>
      </rPr>
      <t xml:space="preserve">AO1 - ARHIVSKI ORMAN - 92x42x195cm </t>
    </r>
    <r>
      <rPr>
        <sz val="10"/>
        <rFont val="Calibri"/>
        <family val="2"/>
        <scheme val="minor"/>
      </rPr>
      <t xml:space="preserve">
● Nabavka i isporuka metalnih arhivskih ormana. Izrađeni su od kvalitetnog čeličnog lima odgovarajuće debljine. Ormani posjeduju dvokrilna vrata sa velikim uglom otvaranja, a unutar istih nalaze se police koje imaju mogućnost pomjeranja. Nosivost police je 50kg. Vrata ormana su opremljena kvalitetnom cilindar bravom sa trosmjernim mehanizmom zatvaranja.
● Dozvoljeno je odstupanje +- 5%
● Boja metalne konstrukcije: RAL 7035.    </t>
    </r>
  </si>
  <si>
    <r>
      <rPr>
        <b/>
        <sz val="10"/>
        <rFont val="Calibri"/>
        <family val="2"/>
        <scheme val="minor"/>
      </rPr>
      <t>V1 - VJEŠAONIK - 40x175.5cm</t>
    </r>
    <r>
      <rPr>
        <sz val="10"/>
        <rFont val="Calibri"/>
        <family val="2"/>
        <scheme val="minor"/>
      </rPr>
      <t xml:space="preserve">
● Nabavka i isporuka vješaonika izrađenog od kombinacije materijala: metal - drvo - MDF. Bijele je boje, ima šest kuka za kačenje odjeće koje su postavljene asimetrično. Prečnik kružne baze vješaonika je 40cm, dok je njegova ukupna visina 175.5cm.
● Dozvoljeno je odstupanje +- 5% </t>
    </r>
  </si>
  <si>
    <r>
      <rPr>
        <b/>
        <sz val="10"/>
        <rFont val="Calibri"/>
        <family val="2"/>
        <scheme val="minor"/>
      </rPr>
      <t>KST1 - KANCELARIJSKA STOLICA - 48x70x113-121cm</t>
    </r>
    <r>
      <rPr>
        <sz val="10"/>
        <rFont val="Calibri"/>
        <family val="2"/>
        <scheme val="minor"/>
      </rPr>
      <t xml:space="preserve">
● Nabavka i isporuka kancelarijske stolice - visokokvalitetne radne fotelje - koja ima bazu od inoksa, dok mehanizam fotelje omogućava podešavanje sjedišta i naslona. Nasloni za ruke su fiksni, zaobljeni, od hromiranog čelika sa obloženim gornjim dijelom. I sama stolica i prethodno pomenuti nasloni za ruke, obloženi su štofom u crnoj boji. Baza od pet krakova izrađena od aluminijuma sa točkićima za piruetiranje sa dvostrukim gaznim slojem. Širina stolice je 48cm, dužina 70cm, a visina stolice 113-121cm. Visina sjedišta stolice: 42-50cm. 
● Dozvoljeno je odstupanje +- 5%   </t>
    </r>
  </si>
  <si>
    <r>
      <rPr>
        <b/>
        <sz val="10"/>
        <rFont val="Calibri"/>
        <family val="2"/>
        <scheme val="minor"/>
      </rPr>
      <t>KST2 - KONFERENCIJSKA STOLICA-47x43x83cm</t>
    </r>
    <r>
      <rPr>
        <sz val="10"/>
        <rFont val="Calibri"/>
        <family val="2"/>
        <scheme val="minor"/>
      </rPr>
      <t xml:space="preserve">
● Nabavka i isporuka konferencijske stolice koja ima tapacirano sjedište i naslon, metalni hromirani okvir, plastičnu oblogu donjeg dijela sjedišta i naslona i čija je nosivost 120 kg. Boja štofa kojim je tapacirano sjedište stolice, kao i naslon je crna. Širina sjedišta je 47cm, dubina 43cm, a ukupna visina stolice 83cm. Visina sjedišta je 49cm.
● Dozvoljeno je odstupanje +- 5%  </t>
    </r>
  </si>
  <si>
    <r>
      <rPr>
        <b/>
        <sz val="10"/>
        <rFont val="Calibri"/>
        <family val="2"/>
        <scheme val="minor"/>
      </rPr>
      <t xml:space="preserve">ŠK1 - ŠKOLSKA KLUPA (dvosjed) - 130x50x75cm </t>
    </r>
    <r>
      <rPr>
        <sz val="10"/>
        <rFont val="Calibri"/>
        <family val="2"/>
        <scheme val="minor"/>
      </rPr>
      <t xml:space="preserve">
● Nabavka i isporuka školskih klupa (dvosjeda), čija je konstrukcija izrađena od cijevi okruglog presjeka Ø25mm, debljine zida 1.50mm, dok je ploča klupe, dimenzija 130x50cm, izrađena od univera debljine 18mm, koji je presvučen bijelom melaminskom folijom i čije se strane obrađuju poliuretanskim kantovima, a lijepe PU lijepkom. Klupa ima i kukice za rančeve sa strane.
● Boja metalne konstrukcije: RAL 9010.
● Nogari stola su zaštićeni plastičnim čepovima.      
● Dozvoljeno je odstupanje +- 5%    </t>
    </r>
  </si>
  <si>
    <r>
      <rPr>
        <b/>
        <sz val="10"/>
        <rFont val="Calibri"/>
        <family val="2"/>
        <scheme val="minor"/>
      </rPr>
      <t xml:space="preserve">ŠK2 - ŠKOLSKA KLUPA (dvosjed) - 130x60x75cm </t>
    </r>
    <r>
      <rPr>
        <sz val="10"/>
        <rFont val="Calibri"/>
        <family val="2"/>
        <scheme val="minor"/>
      </rPr>
      <t xml:space="preserve">
● Nabavka i isporuka školskih klupa (dvosjeda), čija je konstrukcija izrađena od cijevi okruglog presjeka Ø25mm, debljine zida 1.50mm, dok je ploča klupe, dimenzija 130x60cm, izrađena od univera debljine 18mm, koji je presvučen bijelom melaminskom folijom i čije se strane obrađuju poliuretanskim kantovima, a lijepe PU lijepkom. Klupa ima i kukice za rančeve sa strane.
● Boja metalne konstrukcije: RAL 9010.
● Nogari stola su zaštićeni plastičnim čepovima.                        ● Dozvoljeno je odstupanje +- 5%    </t>
    </r>
  </si>
  <si>
    <r>
      <rPr>
        <b/>
        <sz val="10"/>
        <rFont val="Calibri"/>
        <family val="2"/>
        <scheme val="minor"/>
      </rPr>
      <t xml:space="preserve">ŠK3 - ŠKOLSKA KLUPA (dvosjed) - 120x60x75cm </t>
    </r>
    <r>
      <rPr>
        <sz val="10"/>
        <rFont val="Calibri"/>
        <family val="2"/>
        <scheme val="minor"/>
      </rPr>
      <t xml:space="preserve">
● Nabavka i isporuka školskih klupa (dvosjeda), čija je konstrukcija izrađena od cijevi okruglog presjeka Ø25mm, debljine zida 1.50mm, dok je ploča klupe, dimenzija 120x60cm, izrađena od univera debljine 18mm, koji je presvučen bijelom melaminskom folijom i čije se strane obrađuju poliuretanskim kantovima, a lijepe PU lijepkom. Klupa ima i kukice za rančeve sa strane.
● Boja metalne konstrukcije: RAL 9010.
● Nogari stola su zaštićeni plastičnim čepovima.                        ● Dozvoljeno je odstupanje +- 5%    </t>
    </r>
  </si>
  <si>
    <r>
      <rPr>
        <b/>
        <sz val="10"/>
        <rFont val="Calibri"/>
        <family val="2"/>
        <scheme val="minor"/>
      </rPr>
      <t>ŠST1 - ŠKOLSKA STOLICA - H 46cm</t>
    </r>
    <r>
      <rPr>
        <sz val="10"/>
        <rFont val="Calibri"/>
        <family val="2"/>
        <scheme val="minor"/>
      </rPr>
      <t xml:space="preserve">
● Nabavka i isporuka školskih stolica, čija je konstrukcija izrađena od cijevi okruglog presjeka Ø22mm, debljine zida 1.50mm, dok su sjedište i naslon izrađeni od bukovog spera debljine 9mm, lakiranog PU lakom. Dimenzije naslova: 35x20cm; dimenzije sjedišta: 35x37cm. Visina sjedišta je 46cm. 
● Boja metalne konstrukcije: RAL 9010.
● Nogari stolice su zaštićeni plastičnim čepovima.
● Dozvoljeno je odstupanje +- 5%  </t>
    </r>
  </si>
  <si>
    <r>
      <rPr>
        <b/>
        <sz val="10"/>
        <rFont val="Calibri"/>
        <family val="2"/>
        <scheme val="minor"/>
      </rPr>
      <t>NS1 - ŠKOLSKA KATEDRA (NASTAVNIČKI STO) - 130x60x75cm</t>
    </r>
    <r>
      <rPr>
        <sz val="10"/>
        <rFont val="Calibri"/>
        <family val="2"/>
        <scheme val="minor"/>
      </rPr>
      <t xml:space="preserve">
● Nabavka i isporuka školskih katedri, čija je konstrukcija izrađena od cijevi okruglog presjeka Ø25mm, debljine zida 1.50mm. Ploča, leđa i fioke izrađeni su od univera debljine 18mm, koji je presvučen bijelom melaminskom folijom i čije se strane obrađuju poliuretanskim kantovima, a lijepe PU lijepkom. Katedra posjeduje dvije fioke sa desne strane.
● Boja metalne konstrukcije: RAL 9010.
● Nogari katedre su zaštićeni plastičnim čepovima.  
● Dozvoljeno je odstupanje +- 5%  </t>
    </r>
  </si>
  <si>
    <r>
      <rPr>
        <b/>
        <sz val="10"/>
        <rFont val="Calibri"/>
        <family val="2"/>
        <scheme val="minor"/>
      </rPr>
      <t>NST1 - NASTAVNIČKA STOLICA - 47x43x83cm</t>
    </r>
    <r>
      <rPr>
        <sz val="10"/>
        <rFont val="Calibri"/>
        <family val="2"/>
        <scheme val="minor"/>
      </rPr>
      <t xml:space="preserve">
● Nabavka i isporuka nastavničke stolice koja ima tapacirano sjedište i naslon, metalni hromirani okvir, plastičnu oblogu donjeg dijela sjedišta i naslona i čija je nosivost 120 kg. Boja štofa kojim je tapacirano sjedište stolice, kao i naslon je crna. Širina sjedišta je 47cm, dubina 43cm, a ukupna visina stolice 83cm. Visina sjedišta je 49cm.
● Dozvoljeno je odstupanje +- 5%  </t>
    </r>
  </si>
  <si>
    <r>
      <rPr>
        <b/>
        <sz val="10"/>
        <rFont val="Calibri"/>
        <family val="2"/>
        <scheme val="minor"/>
      </rPr>
      <t>KS3 - KONFERENCIJSKI STO - Ø 80cm</t>
    </r>
    <r>
      <rPr>
        <sz val="10"/>
        <rFont val="Calibri"/>
        <family val="2"/>
        <scheme val="minor"/>
      </rPr>
      <t xml:space="preserve">
● Nabavka i isporuka konferencijskog stola prečnika 
Ø 80cm, visine 75cm. Baza stola je kružna - Ø 45cm, metalna, hromirana. Istog materijala je i stub stola. Ploča stola je HPL ploča, debljine 10mm, sa zakošenim donjim ivicama. Boja ploče je bijela - RAL 9010.
● Dozvoljeno je odstupanje +- 5%  </t>
    </r>
  </si>
  <si>
    <r>
      <rPr>
        <b/>
        <sz val="10"/>
        <rFont val="Calibri"/>
        <family val="2"/>
        <scheme val="minor"/>
      </rPr>
      <t>ŠTZ1 - ŠKOLSKA TABLA ZELENA - 240x120cm</t>
    </r>
    <r>
      <rPr>
        <sz val="10"/>
        <rFont val="Calibri"/>
        <family val="2"/>
        <scheme val="minor"/>
      </rPr>
      <t xml:space="preserve">
● Nabavka i isporuka zelene školske table za pisanje kredom, koja posjeduju aluminijski ram i metalne nosače. Visina table je 120cm, a širina 240cm.      </t>
    </r>
  </si>
  <si>
    <r>
      <rPr>
        <b/>
        <sz val="10"/>
        <rFont val="Calibri"/>
        <family val="2"/>
        <scheme val="minor"/>
      </rPr>
      <t>F1 - FOTELJA - 96x97x82cm</t>
    </r>
    <r>
      <rPr>
        <sz val="10"/>
        <rFont val="Calibri"/>
        <family val="2"/>
        <scheme val="minor"/>
      </rPr>
      <t xml:space="preserve">
● Nabavka i isporuka fotelje modernog dizajna, sa drvenim nogarima. Presvučena je štofom u sivoj boji. Fotelja se ne rasklapa. Predviđene dimenzije su 96x97x82cm.            
● Dozvoljeno je odstupanje +- 5%      </t>
    </r>
  </si>
  <si>
    <r>
      <rPr>
        <b/>
        <sz val="10"/>
        <rFont val="Calibri"/>
        <family val="2"/>
        <scheme val="minor"/>
      </rPr>
      <t>T1 - TROSJED - 245x97x82cm</t>
    </r>
    <r>
      <rPr>
        <sz val="10"/>
        <rFont val="Calibri"/>
        <family val="2"/>
        <scheme val="minor"/>
      </rPr>
      <t xml:space="preserve">
● Nabavka i isporuka trosjeda modernog dizajna, sa drvenim nogarima. Presvučen je štofom u sivoj boji. Trosjed se ne rasklapa. Širine je 245cm, dubine 97cm i visine 82cm.                                       
● Dozvoljeno je odstupanje +- 5%       </t>
    </r>
  </si>
  <si>
    <r>
      <rPr>
        <b/>
        <sz val="10"/>
        <rFont val="Calibri"/>
        <family val="2"/>
        <scheme val="minor"/>
      </rPr>
      <t>TS1 - TRPEZARIJSKI STO</t>
    </r>
    <r>
      <rPr>
        <sz val="10"/>
        <rFont val="Calibri"/>
        <family val="2"/>
        <scheme val="minor"/>
      </rPr>
      <t xml:space="preserve">
● Nabavka i isporuka trpezarijskog stola prečnika 80cm. Ploča stola je bijele boje, sa zaobljenim ivicama. Sto ima drvene nogare.    
● Dozvoljeno je odstupanje +- 5%    </t>
    </r>
  </si>
  <si>
    <r>
      <rPr>
        <b/>
        <sz val="10"/>
        <rFont val="Calibri"/>
        <family val="2"/>
        <scheme val="minor"/>
      </rPr>
      <t>STL1 - STOLICA</t>
    </r>
    <r>
      <rPr>
        <sz val="10"/>
        <rFont val="Calibri"/>
        <family val="2"/>
        <scheme val="minor"/>
      </rPr>
      <t xml:space="preserve">
● Nabavka i isporuka stolica kod kojih je sjedište, odnosno naslon u bijeloj boji i koje imaju drvene nogare.
● Dozvoljeno je odstupanje +- 5%    </t>
    </r>
  </si>
  <si>
    <r>
      <rPr>
        <b/>
        <sz val="10"/>
        <rFont val="Calibri"/>
        <family val="2"/>
        <scheme val="minor"/>
      </rPr>
      <t>KLS1 - KLUB STO - 120x60x40cm</t>
    </r>
    <r>
      <rPr>
        <sz val="10"/>
        <rFont val="Calibri"/>
        <family val="2"/>
        <scheme val="minor"/>
      </rPr>
      <t xml:space="preserve">
● Izrada i isporuka klub stola čija je konstrukcija izrađena od kutije prečnika 20x20mm, a ploča od dvije spojene univer ploče debljine 18mm, koje su presvučene bijelom melaminskom folijom i čije se strane obrađuju poliuretanskim kantovima, a lijepe PU lijepkom. Metalni dio stola je završno bojen u bijelo.
● Sve mjere provjeriti na licu mjesta. Izvoditi prema radioničkim crtežima izvođača, uz saglasnost projektanta.  </t>
    </r>
  </si>
  <si>
    <r>
      <rPr>
        <b/>
        <sz val="10"/>
        <rFont val="Calibri"/>
        <family val="2"/>
        <scheme val="minor"/>
      </rPr>
      <t>RS1 - RADNI STO - 150x70x75cm</t>
    </r>
    <r>
      <rPr>
        <sz val="10"/>
        <rFont val="Calibri"/>
        <family val="2"/>
        <scheme val="minor"/>
      </rPr>
      <t xml:space="preserve">
● Izrada i isporuka radnog stola izrađenog od univera debljine 18mm. Ploču stola čine dvije spojene univer ploče debljine 18mm, koje su presvučene bijelom melaminskom folijom i čije su strane obrađene poliuretanskim kantovima, a lijepljene PU lijepkom. Na isti način izrađene su i bočne strane stola. Na zadnjoj strani, sto je ojačan duplom univerom pločom debljine 18mm. Sto posjeduje i rozetu za provlačenje kablova  (Ø 60mm).
● Sve mjere provjeriti na licu mjesta. Izvoditi prema radioničkim crtežima izvođača, uz saglasnost projektanta.</t>
    </r>
  </si>
  <si>
    <r>
      <rPr>
        <b/>
        <sz val="10"/>
        <rFont val="Calibri"/>
        <family val="2"/>
        <scheme val="minor"/>
      </rPr>
      <t>RS2 - RADNI STO - 204x60x75cm</t>
    </r>
    <r>
      <rPr>
        <sz val="10"/>
        <rFont val="Calibri"/>
        <family val="2"/>
        <scheme val="minor"/>
      </rPr>
      <t xml:space="preserve">
● Izrada i isporuka radnog stola izrađenog od univera debljine 18mm. Ploču stola čine dvije spojene univer ploče debljine 18mm, koje su presvučene bijelom melaminskom folijom i čije su strane obrađene poliuretanskim kantovima, a lijepljene PU lijepkom. Na isti način izrađene su i bočne strane stola. Na zadnjoj strani, sto je ojačan duplom univer pločom debljine 18mm. Sto posjeduje i rozetu za provlačenje kablova.
● Sve mjere provjeriti na licu mjesta. Izvoditi prema radioničkim crtežima izvođača, uz saglasnost projektanta. </t>
    </r>
  </si>
  <si>
    <r>
      <rPr>
        <b/>
        <sz val="10"/>
        <rFont val="Calibri"/>
        <family val="2"/>
        <scheme val="minor"/>
      </rPr>
      <t>RS3 - RADNI STO - 180x80x75cm</t>
    </r>
    <r>
      <rPr>
        <sz val="10"/>
        <rFont val="Calibri"/>
        <family val="2"/>
        <scheme val="minor"/>
      </rPr>
      <t xml:space="preserve">
● Izrada i isporuka radnog stola izrađenog od univera debljine 18mm. Ploču stola čine dvije spojene univer ploče debljine 18mm, koje su presvučene bijelom melaminskom folijom i čije su strane obrađene poliuretanskim kantovima, a lijepljene PU lijepkom. Na zadnjoj strani, sto je ojačan duplom univer pločom debljine 18mm. Sto posjeduje i rozetu za provlačenje kablova.
● Sve mjere provjeriti na licu mjesta. Izvoditi prema radioničkim crtežima izvođača, uz saglasnost projektanta.</t>
    </r>
  </si>
  <si>
    <r>
      <rPr>
        <b/>
        <sz val="10"/>
        <rFont val="Calibri"/>
        <family val="2"/>
        <scheme val="minor"/>
      </rPr>
      <t>KS1 - KONFERENCIJSKI STO - 150x80x75cm</t>
    </r>
    <r>
      <rPr>
        <sz val="10"/>
        <rFont val="Calibri"/>
        <family val="2"/>
        <scheme val="minor"/>
      </rPr>
      <t xml:space="preserve">
● Izrada i isporuka konferencijskog stola izrađenog od univera debljine 18mm. Ploču stola čine dvije spojene univer ploče debljine 18mm, koje su presvučene bijelom melaminskom folijom i čije su strane obrađene poliuretanskim kantovima, a lijepljene PU lijepkom. Na isti način izrađene su i bočne strane stola. Po sredini, sto je ojačan duplom univer-pločom debljine 18mm. Sto posjeduje i dvije rozetne za provlačenje kablova.
● Sve mjere provjeriti na licu mjesta. Izvoditi prema radioničkim crtežima izvođača, uz saglasnost projektanta. </t>
    </r>
  </si>
  <si>
    <r>
      <rPr>
        <b/>
        <sz val="10"/>
        <rFont val="Calibri"/>
        <family val="2"/>
        <scheme val="minor"/>
      </rPr>
      <t>KS2 - KONFERENCIJSKI STO - 150x100x75cm</t>
    </r>
    <r>
      <rPr>
        <sz val="10"/>
        <rFont val="Calibri"/>
        <family val="2"/>
        <scheme val="minor"/>
      </rPr>
      <t xml:space="preserve">
● Izrada i isporuka konferencijskog stola izrađenog od univera debljine 18mm. Ploču stola čine dvije spojene univer ploče debljine 18mm, koje su presvučene bijelom melaminskom folijom i čije su strane obrađene poliuretanskim kantovima, a lijepljene PU lijepkom. Na isti način izrađene su i bočne strane stola. Po sredini, sto je ojačan duplom univer pločom debljine 18mm. Sto posjeduje i dvije rozetne za provlačenje kablova.
● Sve mjere provjeriti na licu mjesta. Izvoditi prema radioničkim crtežima izvođača, uz saglasnost projektanta. </t>
    </r>
  </si>
  <si>
    <r>
      <rPr>
        <b/>
        <sz val="10"/>
        <rFont val="Calibri"/>
        <family val="2"/>
        <scheme val="minor"/>
      </rPr>
      <t>DS1 - DEMONSTRACIONI STO - 200x70x75cm</t>
    </r>
    <r>
      <rPr>
        <sz val="10"/>
        <rFont val="Calibri"/>
        <family val="2"/>
        <scheme val="minor"/>
      </rPr>
      <t xml:space="preserve">
● Izrada i isporuka demonstracionih stolova izrađenih od univera debljine 18mm i 25mm, koji je presvučen bijelom melaminskom folijom i čije se strane obrađuju poliuretanskim kantovima, a lijepe PU lijepkom. Sto je presvučen folijom otpornom na hemikalije, a sadrži kadicu 40/40cm sa slavinom za hladnu vodu, takođe otpornu na hemikalije, kao i priključak za struju i ormariće i fioke.
● Sve mjere provjeriti na licu mjesta. Izvoditi prema radioničkim crtežima izvođača, uz saglasnost projektanta.</t>
    </r>
  </si>
  <si>
    <r>
      <rPr>
        <b/>
        <sz val="10"/>
        <rFont val="Calibri"/>
        <family val="2"/>
        <scheme val="minor"/>
      </rPr>
      <t xml:space="preserve">S1 - STO - 80x80x75cm </t>
    </r>
    <r>
      <rPr>
        <sz val="10"/>
        <rFont val="Calibri"/>
        <family val="2"/>
        <scheme val="minor"/>
      </rPr>
      <t xml:space="preserve">
● Izrada i isporuka stola izrađenog od univera debljine 18mm. Ploču stola čine dvije spojene univer ploče debljine 18mm, koje su presvučene bijelom melaminskom folijom i čije su strane obrađene poliuretanskim kantovima, a lijepljene PU lijepkom. Na isti način izrađene su i bočne strane stola. Po sredini, sto je ojačan duplom univer-pločom debljine 18mm.
● Sve mjere provjeriti na licu mjesta. Izvoditi prema radioničkim crtežima izvođača, uz saglasnost projektanta.</t>
    </r>
  </si>
  <si>
    <r>
      <rPr>
        <b/>
        <sz val="10"/>
        <rFont val="Calibri"/>
        <family val="2"/>
        <scheme val="minor"/>
      </rPr>
      <t xml:space="preserve">S2 - STO - 160x80x75cm </t>
    </r>
    <r>
      <rPr>
        <sz val="10"/>
        <rFont val="Calibri"/>
        <family val="2"/>
        <scheme val="minor"/>
      </rPr>
      <t xml:space="preserve">
● Izrada i isporuka stola izrađenog od univera debljine 18mm. Ploču stola čine dvije spojene univer ploče debljine 18mm, koje su presvučene bijelom melaminskom folijom i čije su strane obrađene poliuretanskim kantovima, a lijepljene PU lijepkom. Na isti način izrađene su i bočne strane stola. Po sredini, sto je ojačan duplom univer-pločom debljine 18mm.
● Sve mjere provjeriti na licu mjesta. Izvoditi prema radioničkim crtežima izvođača, uz saglasnost projektanta.</t>
    </r>
  </si>
  <si>
    <r>
      <rPr>
        <b/>
        <sz val="10"/>
        <rFont val="Calibri"/>
        <family val="2"/>
        <scheme val="minor"/>
      </rPr>
      <t xml:space="preserve">S3 - STO - 280x80x75cm </t>
    </r>
    <r>
      <rPr>
        <sz val="10"/>
        <rFont val="Calibri"/>
        <family val="2"/>
        <scheme val="minor"/>
      </rPr>
      <t xml:space="preserve">
● Izrada i isporuka stola izrađenog od univera debljine 18mm. Ploču stola čine dvije spojene univer ploče debljine 18mm, koje su presvučene bijelom melaminskom folijom i čije su strane obrađene poliuretanskim kantovima, a lijepljene PU lijepkom. Na isti način izrađene su i bočne strane stola. Po sredini, sto je ojačan duplom univer-pločom debljine 18mm.
● Sve mjere provjeriti na licu mjesta. Izvoditi prema radioničkim crtežima izvođača, uz saglasnost projektanta.</t>
    </r>
  </si>
  <si>
    <r>
      <rPr>
        <b/>
        <sz val="10"/>
        <rFont val="Calibri"/>
        <family val="2"/>
        <scheme val="minor"/>
      </rPr>
      <t>P1 - PLAKAR - 371.5x40x318cm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 </t>
    </r>
  </si>
  <si>
    <r>
      <rPr>
        <b/>
        <sz val="10"/>
        <rFont val="Calibri"/>
        <family val="2"/>
        <scheme val="minor"/>
      </rPr>
      <t>P2 - PLAKAR - 364x40x318cm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t>
    </r>
  </si>
  <si>
    <r>
      <rPr>
        <b/>
        <sz val="10"/>
        <rFont val="Calibri"/>
        <family val="2"/>
        <scheme val="minor"/>
      </rPr>
      <t>P3 - PLAKAR - 351x40x318cm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sa kačenje panoa, plakata i sl.
● Sve mjere provjeriti na licu mjesta. Izvoditi prema radioničkim crtežima izvođača, uz saglasnost projektanta.</t>
    </r>
  </si>
  <si>
    <r>
      <rPr>
        <b/>
        <sz val="10"/>
        <rFont val="Calibri"/>
        <family val="2"/>
        <scheme val="minor"/>
      </rPr>
      <t>P4 - PLAKAR - 72x40x318cm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t>
    </r>
  </si>
  <si>
    <r>
      <rPr>
        <b/>
        <sz val="10"/>
        <rFont val="Calibri"/>
        <family val="2"/>
        <scheme val="minor"/>
      </rPr>
      <t>P5 - PLAKAR - 311x40x318cm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 Sve mjere provjeriti na licu mjesta. Izvoditi prema radioničkim crtežima izvođača, uz saglasnost projektanta.  </t>
    </r>
  </si>
  <si>
    <r>
      <rPr>
        <b/>
        <sz val="10"/>
        <rFont val="Calibri"/>
        <family val="2"/>
        <scheme val="minor"/>
      </rPr>
      <t>P6 - PLAKAR - 350.5x40x318cm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 </t>
    </r>
  </si>
  <si>
    <r>
      <rPr>
        <b/>
        <sz val="10"/>
        <rFont val="Calibri"/>
        <family val="2"/>
        <scheme val="minor"/>
      </rPr>
      <t>P7 - PLAKAR - 250x35x318cm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Ovaj tip plakara osim zatvorenih i otvorenih polica sadrži i prostor za skladištenje u fiokama.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t>
    </r>
  </si>
  <si>
    <r>
      <rPr>
        <b/>
        <sz val="10"/>
        <rFont val="Calibri"/>
        <family val="2"/>
        <scheme val="minor"/>
      </rPr>
      <t>P8 - PLAKAR - 192x60x290cm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 Sve mjere provjeriti na licu mjesta. Izvoditi prema radioničkim crtežima izvođača, uz saglasnost projektanta.</t>
    </r>
  </si>
  <si>
    <r>
      <rPr>
        <b/>
        <sz val="10"/>
        <rFont val="Calibri"/>
        <family val="2"/>
        <scheme val="minor"/>
      </rPr>
      <t>P9 - PLAKAR - 222x35x318cm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t>
    </r>
  </si>
  <si>
    <r>
      <rPr>
        <b/>
        <sz val="10"/>
        <rFont val="Calibri"/>
        <family val="2"/>
        <scheme val="minor"/>
      </rPr>
      <t>P10 - PLAKAR - 74x40x318cm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t>
    </r>
  </si>
  <si>
    <r>
      <rPr>
        <b/>
        <sz val="10"/>
        <rFont val="Calibri"/>
        <family val="2"/>
        <scheme val="minor"/>
      </rPr>
      <t>P11 - PLAKAR - 400x40x318cm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Ovaj tip plakara osim zatvorenih i otvorenih polica sadrži i prostor za skladištenje u fiokama.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t>
    </r>
  </si>
  <si>
    <r>
      <rPr>
        <b/>
        <sz val="10"/>
        <rFont val="Calibri"/>
        <family val="2"/>
        <scheme val="minor"/>
      </rPr>
      <t>P12 - PLAKAR - 130x35x318cm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 Sve mjere provjeriti na licu mjesta. Izvoditi prema radioničkim crtežima izvođača, uz saglasnost projektanta. </t>
    </r>
  </si>
  <si>
    <r>
      <rPr>
        <b/>
        <sz val="10"/>
        <rFont val="Calibri"/>
        <family val="2"/>
        <scheme val="minor"/>
      </rPr>
      <t>P13 - PLAKAR - 140x35x318cm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 Sve mjere provjeriti na licu mjesta. Izvoditi prema radioničkim crtežima izvođača, uz saglasnost projektanta.  </t>
    </r>
  </si>
  <si>
    <r>
      <rPr>
        <b/>
        <sz val="10"/>
        <rFont val="Calibri"/>
        <family val="2"/>
        <scheme val="minor"/>
      </rPr>
      <t>P14 - PLAKAR - 250x40x318cm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Ovaj tip plakara osim zatvorenih i otvorenih polica sadrži i prostor za skladištenje u fiokama.
Iznad samog plakara, odnosno dijela za skladištenje i odlaganje stvari, univerom debljine 18mm i 25mm napravljena je "maska" s ciljem popunjavanja prostora iznad plakara, do plafona.
● Sve mjere provjeriti na licu mjesta. Izvoditi prema radioničkim crtežima izvođača, uz saglasnost projektanta. </t>
    </r>
  </si>
  <si>
    <r>
      <rPr>
        <b/>
        <sz val="10"/>
        <rFont val="Calibri"/>
        <family val="2"/>
        <scheme val="minor"/>
      </rPr>
      <t>P15 - PLAKAR - 240x35x120cm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Ovaj tip plakara osim zatvorenih i otvorenih polica sadrži i prostor za skladištenje u fiokama.
● Sve mjere provjeriti na licu mjesta. Izvoditi prema radioničkim crtežima izvođača, uz saglasnost projektanta.</t>
    </r>
  </si>
  <si>
    <r>
      <rPr>
        <b/>
        <sz val="10"/>
        <rFont val="Calibri"/>
        <family val="2"/>
        <scheme val="minor"/>
      </rPr>
      <t>P16 - PLAKAR - 180x35x318cm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sa kačenje panoa, plakata i sl.
● Sve mjere provjeriti na licu mjesta. Izvoditi prema radioničkim crtežima izvođača, uz saglasnost projektanta. </t>
    </r>
  </si>
  <si>
    <r>
      <rPr>
        <b/>
        <sz val="10"/>
        <rFont val="Calibri"/>
        <family val="2"/>
        <scheme val="minor"/>
      </rPr>
      <t>P17 - PLAKAR - 324x40x318cm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Ovaj tip plakara osim zatvorenih i otvorenih polica sadrži i prostor za skladištenje u fiokama.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 </t>
    </r>
  </si>
  <si>
    <r>
      <rPr>
        <b/>
        <sz val="10"/>
        <rFont val="Calibri"/>
        <family val="2"/>
        <scheme val="minor"/>
      </rPr>
      <t>P18 - PLAKAR - 354x40x318cm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sa kačenje panoa, plakata i sl.
● Sve mjere provjeriti na licu mjesta. Izvoditi prema radioničkim crtežima izvođača, uz saglasnost projektanta.</t>
    </r>
  </si>
  <si>
    <r>
      <rPr>
        <b/>
        <sz val="10"/>
        <rFont val="Calibri"/>
        <family val="2"/>
        <scheme val="minor"/>
      </rPr>
      <t>P19 - PLAKAR - 71.5x40x318cm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sa kačenje panoa, plakata i sl.
● Sve mjere provjeriti na licu mjesta. Izvoditi prema radioničkim crtežima izvođača, uz saglasnost projektanta.</t>
    </r>
  </si>
  <si>
    <r>
      <rPr>
        <b/>
        <sz val="10"/>
        <rFont val="Calibri"/>
        <family val="2"/>
        <scheme val="minor"/>
      </rPr>
      <t>P20 - PLAKAR - 218x40x318cm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  </t>
    </r>
  </si>
  <si>
    <r>
      <rPr>
        <b/>
        <sz val="10"/>
        <rFont val="Calibri"/>
        <family val="2"/>
        <scheme val="minor"/>
      </rPr>
      <t>P21 - PLAKAR - 67x40x318cm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sa kačenje panoa, plakata i sl.
● Sve mjere provjeriti na licu mjesta. Izvoditi prema radioničkim crtežima izvođača, uz saglasnost projektanta.</t>
    </r>
  </si>
  <si>
    <r>
      <rPr>
        <b/>
        <sz val="10"/>
        <rFont val="Calibri"/>
        <family val="2"/>
        <scheme val="minor"/>
      </rPr>
      <t>P22 - PLAKAR - 91x40x318cm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sa kačenje panoa, plakata i sl.
● Sve mjere provjeriti na licu mjesta. Izvoditi prema radioničkim crtežima izvođača, uz saglasnost projektanta.</t>
    </r>
  </si>
  <si>
    <r>
      <rPr>
        <b/>
        <sz val="10"/>
        <rFont val="Calibri"/>
        <family val="2"/>
        <scheme val="minor"/>
      </rPr>
      <t>P23 - PLAKAR - 80x40x318cm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 </t>
    </r>
  </si>
  <si>
    <r>
      <rPr>
        <b/>
        <sz val="10"/>
        <rFont val="Calibri"/>
        <family val="2"/>
        <scheme val="minor"/>
      </rPr>
      <t>P24 - PLAKAR - 125x35x318cm</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za kačenje panoa, plakata i sl.
● Sve mjere provjeriti na licu mjesta. Izvoditi prema radioničkim crtežima izvođača, uz saglasnost projektanta.</t>
    </r>
  </si>
  <si>
    <r>
      <rPr>
        <b/>
        <sz val="10"/>
        <rFont val="Calibri"/>
        <family val="2"/>
        <scheme val="minor"/>
      </rPr>
      <t>PO1 - POLICA - 546x35x200cm</t>
    </r>
    <r>
      <rPr>
        <sz val="10"/>
        <rFont val="Calibri"/>
        <family val="2"/>
        <scheme val="minor"/>
      </rPr>
      <t xml:space="preserve">
● Izrada i isporuka polica koje su izrađene od univera debljine 18mm i 25mm, koji je presvučen bijelom melaminskom folijom i čije se strane obrađuju poliuretanskim kantovima, a lijepe PU lijepkom.
● Sve mjere provjeriti na licu mjesta. Izvoditi prema radioničkim crtežima izvođača, uz saglasnost projektanta.</t>
    </r>
  </si>
  <si>
    <r>
      <rPr>
        <b/>
        <sz val="10"/>
        <rFont val="Calibri"/>
        <family val="2"/>
        <scheme val="minor"/>
      </rPr>
      <t>PO2 - POLICA - 330x35x200cm</t>
    </r>
    <r>
      <rPr>
        <sz val="10"/>
        <rFont val="Calibri"/>
        <family val="2"/>
        <scheme val="minor"/>
      </rPr>
      <t xml:space="preserve">
● Izrada i isporuka polica koje su izrađene od univera debljine 18mm i 25mm, koji je presvučen bijelom melaminskom folijom i čije se strane obrađuju poliuretanskim kantovima, a lijepe PU lijepkom.
● Sve mjere provjeriti na licu mjesta. Izvoditi prema radioničkim crtežima izvođača, uz saglasnost projektanta.  </t>
    </r>
  </si>
  <si>
    <r>
      <rPr>
        <b/>
        <sz val="10"/>
        <rFont val="Calibri"/>
        <family val="2"/>
        <scheme val="minor"/>
      </rPr>
      <t>KO1 - KOMODA - 714x35x75cm</t>
    </r>
    <r>
      <rPr>
        <sz val="10"/>
        <rFont val="Calibri"/>
        <family val="2"/>
        <scheme val="minor"/>
      </rPr>
      <t xml:space="preserve">
● Izrada i isporuka komode koja je izrađena od univera debljine 18mm i 25mm, koji je presvučen bijelom melaminskom folijom i čije se strane obrađuju poliuretanskim kantovima, a lijepe PU lijepkom. Sva vrata na komodi opremljena su ručkom (dugme za namještaj - Ø 35mm; hrom) i bravicom (Z-103 - 12mm; hrom).
● Sve mjere provjeriti na licu mjesta. Izvoditi prema radioničkim crtežima izvođača, uz saglasnost projektanta. </t>
    </r>
  </si>
  <si>
    <r>
      <rPr>
        <b/>
        <sz val="10"/>
        <rFont val="Calibri"/>
        <family val="2"/>
        <scheme val="minor"/>
      </rPr>
      <t>KO2 - KOMODA - 500x60x90cm</t>
    </r>
    <r>
      <rPr>
        <sz val="10"/>
        <rFont val="Calibri"/>
        <family val="2"/>
        <scheme val="minor"/>
      </rPr>
      <t xml:space="preserve">
● Izrada i isporuka komode koja je izrađena od univera debljine 18mm i 25mm, koji je presvučen bijelom melaminskom folijom i čije se strane obrađuju poliuretanskim kantovima, a lijepe PU lijepkom. Sva vrata na komodi opremljena su ručkom (dugme za namještaj - Ø 35mm; hrom) i bravicom (Z-103 - 12mm; hrom).
● Sve mjere provjeriti na licu mjesta. Izvoditi prema radioničkim crtežima izvođača, uz saglasnost projektanta.  </t>
    </r>
  </si>
  <si>
    <r>
      <rPr>
        <b/>
        <sz val="10"/>
        <rFont val="Calibri"/>
        <family val="2"/>
        <scheme val="minor"/>
      </rPr>
      <t>KO3 - KOMODA - 217x35x90cm</t>
    </r>
    <r>
      <rPr>
        <sz val="10"/>
        <rFont val="Calibri"/>
        <family val="2"/>
        <scheme val="minor"/>
      </rPr>
      <t xml:space="preserve">
● Izrada i isporuka komode koja je izrađena od univera debljine 18mm i 25mm, koji je presvučen bijelom melaminskom folijom i čije se strane obrađuju poliuretanskim kantovima, a lijepe PU lijepkom. Sva vrata na komodi opremljena su ručkom (dugme za namještaj - Ø 35mm; hrom) i bravicom (Z-103 - 12mm; hrom).
● Sve mjere provjeriti na licu mjesta. Izvoditi prema radioničkim crtežima izvođača, uz saglasnost projektanta. </t>
    </r>
  </si>
  <si>
    <r>
      <rPr>
        <b/>
        <sz val="10"/>
        <rFont val="Calibri"/>
        <family val="2"/>
        <scheme val="minor"/>
      </rPr>
      <t xml:space="preserve">KU1 - KUHINJA - 222x60x200cm </t>
    </r>
    <r>
      <rPr>
        <sz val="10"/>
        <rFont val="Calibri"/>
        <family val="2"/>
        <scheme val="minor"/>
      </rPr>
      <t xml:space="preserve">
● Izrada, transport i montaža kuhinje po mjeri koja je izrađena od univera debljine 18mm i 25mm, koji je presvučen bijelom melaminskom folijom i čije se strane obrađuju poliuretanskim kantovima, a lijepe PU lijepkom. Otvaranje krila kao na crtežu u sklopu grafičke dokumentacije - Namještaj po mjeri, bez vidljivih ručki. Kuhinja sadrži ugradnu tehniku.
● Sve mjere provjeriti na licu mjesta. Izvoditi prema radioničkim crtežima izvođača, uz saglasnost projektanta.</t>
    </r>
  </si>
  <si>
    <r>
      <rPr>
        <b/>
        <sz val="10"/>
        <rFont val="Calibri"/>
        <family val="2"/>
        <scheme val="minor"/>
      </rPr>
      <t xml:space="preserve">Š1 - ŠANK - 182x40x90cm </t>
    </r>
    <r>
      <rPr>
        <sz val="10"/>
        <rFont val="Calibri"/>
        <family val="2"/>
        <scheme val="minor"/>
      </rPr>
      <t xml:space="preserve">
● Izrada, transport i montaža šanka po mjeri koji je izrađen od univera debljine 18mm i 25mm, koji je presvučen bijelom melaminskom folijom i čije se strane obrađuju poliuretanskim kantovima, a lijepe PU lijepkom. Otvaranje krila kao na crtežu u sklopu grafičke dokumentacije - Namještaj po mjeri, bez vidljivih ručki. 
● Sve mjere provjeriti na licu mjesta. Izvoditi prema radioničkim crtežima izvođača, uz saglasnost projektanta.</t>
    </r>
  </si>
  <si>
    <r>
      <rPr>
        <b/>
        <sz val="10"/>
        <rFont val="Calibri"/>
        <family val="2"/>
        <scheme val="minor"/>
      </rPr>
      <t xml:space="preserve">KL1 - KLUPA U HODNIKU - 364x94x318cm  </t>
    </r>
    <r>
      <rPr>
        <sz val="10"/>
        <rFont val="Calibri"/>
        <family val="2"/>
        <scheme val="minor"/>
      </rPr>
      <t xml:space="preserve">
● Izrada i isporuka plakara koji je izrađen od univera debljine 18mm i 25mm, koji je presvučen bijelom melaminskom folijom i čije se strane obrađuju poliuretanskim kantovima, a lijepe PU lijepkom. Sva vrata na plakaru opremljena su ručkom (dugme za namještaj - Ø 35mm; hrom) i bravicom (Z-103 - 12mm; hrom).
Iznad samog plakara, odnosno dijela za skladištenje i odlaganje stvari, univerom debljine 18mm i 25mm napravljena je "maska" s ciljem popunjavanja prostora iznad plakara, do plafona, a ista služi i za kačenje panoa, plakata i sl.
+B124
● Sve mjere provjeriti na licu mjesta. Izvoditi prema radioničkim crtežima izvođača, uz saglasnost projektanta.</t>
    </r>
  </si>
  <si>
    <r>
      <rPr>
        <b/>
        <sz val="10"/>
        <rFont val="Calibri"/>
        <family val="2"/>
        <scheme val="minor"/>
      </rPr>
      <t>SO1 - GOL ZA MALI FUDBAL - 120x80cm</t>
    </r>
    <r>
      <rPr>
        <sz val="10"/>
        <rFont val="Calibri"/>
        <family val="2"/>
        <scheme val="minor"/>
      </rPr>
      <t xml:space="preserve">
● Nabavka i isporuka golova za mali fudbal dimenzija 120x80cm. Konstrukcija golova je metalna, finalno obojena. Golovi se nabavljaju u kompletu sa mrežama. Uz ponudu obavezno dostaviti:
- Tehnički list ponuđenog gola za mali fudbal.</t>
    </r>
  </si>
  <si>
    <r>
      <rPr>
        <b/>
        <sz val="10"/>
        <rFont val="Calibri"/>
        <family val="2"/>
        <scheme val="minor"/>
      </rPr>
      <t>SO2 - STO ZA STONI TENIS - 2740x1525x760mm</t>
    </r>
    <r>
      <rPr>
        <sz val="10"/>
        <rFont val="Calibri"/>
        <family val="2"/>
        <scheme val="minor"/>
      </rPr>
      <t xml:space="preserve">
● Nabavka i isporuka stola za stoni tenis sa točkićima, dimenzija 2740x1525x760mm. Konstrukcija stola je metalna; rasklopljivi nogari (čelične cijevi zaštićene epoksidnom bojom). Ploča stola HPL minimalne debljine 19mm. U setu mrežica sa metalnim držačima, četiri reketa i deset loptica. Uz ponudu obavezno dostaviti:
- Tehnički list ponuđenog stola za stoni tenis.</t>
    </r>
  </si>
  <si>
    <r>
      <rPr>
        <b/>
        <sz val="10"/>
        <rFont val="Calibri"/>
        <family val="2"/>
        <scheme val="minor"/>
      </rPr>
      <t>SO3 - PARALELNI RAZBOJ</t>
    </r>
    <r>
      <rPr>
        <sz val="10"/>
        <rFont val="Calibri"/>
        <family val="2"/>
        <scheme val="minor"/>
      </rPr>
      <t xml:space="preserve">
● Nabavka i isporuka paralelnog razboja. Stabilna metalna konstrukcija osigurana ugrađenim dvostrukim osiguranjem podizne ose. Regulacija visine pritki od 120cm do 185cm; razmak između pritki od 36cm do 66cm. Uz ponudu obavezno dostaviti:
- EN 12197 standard
- Tehnički list ponuđenog paralelnog razboja.  </t>
    </r>
  </si>
  <si>
    <r>
      <rPr>
        <b/>
        <sz val="10"/>
        <rFont val="Calibri"/>
        <family val="2"/>
        <scheme val="minor"/>
      </rPr>
      <t>SO4 - DVOVISINSKI RAZBOJ</t>
    </r>
    <r>
      <rPr>
        <sz val="10"/>
        <rFont val="Calibri"/>
        <family val="2"/>
        <scheme val="minor"/>
      </rPr>
      <t xml:space="preserve">
● Nabavka i isporuka dvovisinskog razboja. Lagana metalna konstrukcija; jednostavna, brza i sigurna regulacija pritki napravljenih od jasenovog drveta i ojačana SVČ čelikom kvaliteta 12.21. Regulisanje visine od 110cm do 140cm, to od 190cm do 240cm; razmak između greda od 70cm do 140cm, štelujuće po osi. Uz ponudu obavezno dostaviti:
- EN 915 standard;
- EN 913 standard;
- Tehnički list ponuđenog dvovisinskog razboja. </t>
    </r>
  </si>
  <si>
    <r>
      <rPr>
        <b/>
        <sz val="10"/>
        <rFont val="Calibri"/>
        <family val="2"/>
        <scheme val="minor"/>
      </rPr>
      <t xml:space="preserve">SO5 - AMERIČKI KRUGOVI
</t>
    </r>
    <r>
      <rPr>
        <sz val="10"/>
        <rFont val="Calibri"/>
        <family val="2"/>
        <scheme val="minor"/>
      </rPr>
      <t>● Nabavka, isporuka i instalacija američkih krugova sa zidnom konstrukcijom napravljenom od cjevastih profila Ø60mm (montaža na visini od 5m). Konstrukcija poseduje mehanizam sa regulacijom visine karika. Uz ponudu obavezno dostaviti:
- EN 913 standard;
- EN 957 standard;
- EN 12655 standard;
- Tehnički list ponuđenih američkih krugova.</t>
    </r>
  </si>
  <si>
    <r>
      <rPr>
        <b/>
        <sz val="10"/>
        <rFont val="Calibri"/>
        <family val="2"/>
        <scheme val="minor"/>
      </rPr>
      <t>SO6 - PENJALICE</t>
    </r>
    <r>
      <rPr>
        <sz val="10"/>
        <rFont val="Calibri"/>
        <family val="2"/>
        <scheme val="minor"/>
      </rPr>
      <t xml:space="preserve">
● Nabavka, isporuka i instalacija konstrukcije za penjalice sa 3 mjesta kačenja. U setu jedan kanap dužine 5m, jedna motka (metalna) dužine 5m i jedne mornarske merdevine dužine 4m. Uz ponudu obavezno dostaviti:
- EN 913 standard;
- EN 12346 standard;
- Tehnički list ponuđene penjalice.</t>
    </r>
  </si>
  <si>
    <r>
      <rPr>
        <b/>
        <sz val="10"/>
        <rFont val="Calibri"/>
        <family val="2"/>
        <scheme val="minor"/>
      </rPr>
      <t>SO7 - ODSKOČNA DASKA</t>
    </r>
    <r>
      <rPr>
        <sz val="10"/>
        <rFont val="Calibri"/>
        <family val="2"/>
        <scheme val="minor"/>
      </rPr>
      <t xml:space="preserve">
● Nabavka, isporuka i instalacija odskočne rojter daske izrađene od posebno vezane ploče sa odskočnom površinom prekrivenom kvalitetnom tapaciranom oblogom. Visina prednjeg dijela odskočne daske 15cm. Uz ponudu obavezno dostaviti:
- EN 913 standard;
- Tehničli list ponuđene odskočne daske.</t>
    </r>
  </si>
  <si>
    <r>
      <rPr>
        <b/>
        <sz val="10"/>
        <rFont val="Calibri"/>
        <family val="2"/>
        <scheme val="minor"/>
      </rPr>
      <t>SO8 - JUNIOR KOZLIĆ</t>
    </r>
    <r>
      <rPr>
        <sz val="10"/>
        <rFont val="Calibri"/>
        <family val="2"/>
        <scheme val="minor"/>
      </rPr>
      <t xml:space="preserve">
● Nabavka i isporuka junior kozlića od kože. Metalne noge sa teleskopskom regulacijom visine od 90cm do 110cm. Na metalnim nogama se nalaze gumene navlake koje sprečavaju klizanje sprave. Korpus kozlića presvučen kožom. Uz ponudu obavezno dostaviti:
- EN 913 standard
- EN 12196 standard
- Tehnički list ponuđenog junior kozlića.</t>
    </r>
  </si>
  <si>
    <r>
      <rPr>
        <b/>
        <sz val="10"/>
        <rFont val="Calibri"/>
        <family val="2"/>
        <scheme val="minor"/>
      </rPr>
      <t>SO9 - SENIOR KOZLIĆ</t>
    </r>
    <r>
      <rPr>
        <sz val="10"/>
        <rFont val="Calibri"/>
        <family val="2"/>
        <scheme val="minor"/>
      </rPr>
      <t xml:space="preserve">
● Nabavka i isporuka senior kozlića od kože. Metalne noge sa teleskopskom regulacijom visine od 90cm do 130cm. Na metalnim nogama se nalaze gumene navlake koje sprečavaju klizanje sprave. Korpus kozlića presvučen kožom. Uz ponudu obavezno dostaviti:
- EN 913 standard;
- EN 12196 standard;
- Tehnički list ponuđenog senior kozlića.</t>
    </r>
  </si>
  <si>
    <r>
      <rPr>
        <b/>
        <sz val="10"/>
        <rFont val="Calibri"/>
        <family val="2"/>
        <scheme val="minor"/>
      </rPr>
      <t>SO10 - ŠVEDSKA KLUPA</t>
    </r>
    <r>
      <rPr>
        <sz val="10"/>
        <rFont val="Calibri"/>
        <family val="2"/>
        <scheme val="minor"/>
      </rPr>
      <t xml:space="preserve">
● Nabavka i isporuka drvene švedske klupe dimenzija 4000x250x350mm. Materijal jela/smrča. Površinska obrada: lakirano poliuretanskim lakom. Uz ponudu obavezno dostaviti:
- EN 913 standard
- EN 916 standard
- Tehnički list ponuđene švedske klupe.</t>
    </r>
  </si>
  <si>
    <r>
      <rPr>
        <b/>
        <sz val="10"/>
        <rFont val="Calibri"/>
        <family val="2"/>
        <scheme val="minor"/>
      </rPr>
      <t>SO11 - ŠVEDSKI 5-DJELNI SANDUK</t>
    </r>
    <r>
      <rPr>
        <sz val="10"/>
        <rFont val="Calibri"/>
        <family val="2"/>
        <scheme val="minor"/>
      </rPr>
      <t xml:space="preserve">
● Nabavka i isporuka drvenog švedskog 5-djelnog sanduka dimenzija 1500x1100x500mm. Ugaonici i stopa od parene bukve, stranice od jele/smrče. Lakiran poliuretanskim lakom. Mogućnost prilagođavanja visine dodavanjem ili vađenjem djelova. Gornji dio tapaciran zimom i presvučen kvalitetnim skajem. Uz ponudu obavezno dostaviti:
- EN 913 standard;
- EN 916 standard;
- Tehnički list ponuđenog švedskog sanduka.</t>
    </r>
  </si>
  <si>
    <r>
      <rPr>
        <b/>
        <sz val="10"/>
        <rFont val="Calibri"/>
        <family val="2"/>
        <scheme val="minor"/>
      </rPr>
      <t>SO12 - ZIDNO VRATILO</t>
    </r>
    <r>
      <rPr>
        <sz val="10"/>
        <rFont val="Calibri"/>
        <family val="2"/>
        <scheme val="minor"/>
      </rPr>
      <t xml:space="preserve">
● Nabavka, isporuka i instalacija zidnog vratila. Konstrukcija od valjanog čelika, drvena pritka i lanac. Uz ponudu obavezno dostaviti:
- EN  913 standard;
- EN 916 standard;
- Tehnički list ponuđenog zidnog vratila.</t>
    </r>
  </si>
  <si>
    <r>
      <rPr>
        <b/>
        <sz val="10"/>
        <rFont val="Calibri"/>
        <family val="2"/>
        <scheme val="minor"/>
      </rPr>
      <t>SO13 - VISOKA GREDA</t>
    </r>
    <r>
      <rPr>
        <sz val="10"/>
        <rFont val="Calibri"/>
        <family val="2"/>
        <scheme val="minor"/>
      </rPr>
      <t xml:space="preserve">
● Nabavka i isporuka visoke grede dimenzija 5000x1200x130mm. Materijal: jela/smrča, čelična cijev Ø42mm. Površinska obrada: drvo brušeno, finalno zaštićeno, metal plastificiran, gumene navlak za stope. Uz ponudu obavezno dostaviti:
- EN 913 standard;
- EN 915 standard;
- EN 12432 standard;
- Tehnički list ponuđene visoke grede.</t>
    </r>
  </si>
  <si>
    <r>
      <rPr>
        <b/>
        <sz val="10"/>
        <rFont val="Calibri"/>
        <family val="2"/>
        <scheme val="minor"/>
      </rPr>
      <t xml:space="preserve">SO14 - GIMNASTIČKA STRUNJAČA
</t>
    </r>
    <r>
      <rPr>
        <sz val="10"/>
        <rFont val="Calibri"/>
        <family val="2"/>
        <scheme val="minor"/>
      </rPr>
      <t>● Nabavka i isporuka gimnastičkih strunjača za ripstole dimenzija 164x82x6cm sa čičkom za kačenje. Navlaka izrađena od PVC tkanine sa donjom protivkliznom stranom. Punjenje: žima ili regenerat sunđera i žima. Uz ponudu obavezno dostaviti:
- EN 913 standard;
- EN 12503 standard;
- Tehnički list ponuđene strunjače za ripstol.</t>
    </r>
  </si>
  <si>
    <r>
      <rPr>
        <b/>
        <sz val="10"/>
        <rFont val="Calibri"/>
        <family val="2"/>
        <scheme val="minor"/>
      </rPr>
      <t>SO15 - ORMAR ZA REKVIZITE</t>
    </r>
    <r>
      <rPr>
        <sz val="10"/>
        <rFont val="Calibri"/>
        <family val="2"/>
        <scheme val="minor"/>
      </rPr>
      <t xml:space="preserve">
● Nabavka i isporuka metalnog ormara za sportske rekvizite dimenzija 80x50x200cm. Izrađen od grifovanog pletiva 50x50mm, L profila 25x25mm i 20x20mm. Drvene police od vodootpornog špera debljine 20mm. Završno plastificirano. Uz ponudu obavezno dostaviti:
- Tehnički list ponuđenog metalnog ormara za rekvizite.</t>
    </r>
  </si>
  <si>
    <r>
      <rPr>
        <b/>
        <sz val="10"/>
        <rFont val="Calibri"/>
        <family val="2"/>
        <scheme val="minor"/>
      </rPr>
      <t>SO16 - SET ZA ODBOJKU</t>
    </r>
    <r>
      <rPr>
        <sz val="10"/>
        <rFont val="Calibri"/>
        <family val="2"/>
        <scheme val="minor"/>
      </rPr>
      <t xml:space="preserve">
● Nabavka, isporuka i ugradnja seta za odbojku. Stubovi konstrukcije (usadni) su aluminijumski min. Ø100mm i potrebno je da imaju mekanu demontažnu zaštitu. Mreža je pletena 4mm, sa oknima 100mm, oivičena platnom širine 50mm, sa mehanizmom za napinjanje i podešavanja mreže po visini za različite uzraste. U kompletu 2 antene. Boja meke zaštite stubova po izboru investitora. Uz ponudu obavezno dostaviti: 
- EN 1271 standard 
- Tehnički list ponuđenog seta za odbojku.</t>
    </r>
  </si>
  <si>
    <r>
      <rPr>
        <b/>
        <sz val="10"/>
        <rFont val="Calibri"/>
        <family val="2"/>
        <scheme val="minor"/>
      </rPr>
      <t>SO17 - ALUMINIJSKI RUKOMETNI GOL</t>
    </r>
    <r>
      <rPr>
        <sz val="10"/>
        <rFont val="Calibri"/>
        <family val="2"/>
        <scheme val="minor"/>
      </rPr>
      <t xml:space="preserve">
● Nabavka, isporuka i ugradnja aluminijumskog rukometnog gola sa sklopivom toplo cinkovanom konstrukcijom dubine 100-120cm sa glavnom i pomoćnom mrežom i podnim pričvršćivanjem. Pričvršćivanje rukometnog gola na sportski pod. Uz ponudu obavezno dostaviti: 
- EN 749 standard 
- IHF sertifikat 
- Tehnički list ponuđenog rukometnog gola.</t>
    </r>
  </si>
  <si>
    <r>
      <rPr>
        <b/>
        <sz val="10"/>
        <rFont val="Calibri"/>
        <family val="2"/>
        <scheme val="minor"/>
      </rPr>
      <t>SO18 - ZIDNI SKLOPIVI KOŠ</t>
    </r>
    <r>
      <rPr>
        <sz val="10"/>
        <rFont val="Calibri"/>
        <family val="2"/>
        <scheme val="minor"/>
      </rPr>
      <t xml:space="preserve">
● Nabavka, isporuka i montaža zidnog, bočno pomičnog  (sklopivog) koša.  Konstrukcija metalna. Ploča udaljena max 3,25m od zida. Koš bočno sklopiv, ručno sklapanje, mehanička kočnica u otklopljenom i sklopljenom stanju. Tabla staklena sekurit dimenzija 180cm x 105cm sa izrezom, mekana zaštita donjeg ruba i dijela bočnog, obruč sa oprugom (pregibni), mrežica takmičarska. Posjeduje i mehaničku zaštitu od pada kao i regulaciju visine obruča od 260cm do 305cm. Boja konstrukcije i meke zaštite staklene table po izboru investitora. Uz ponudu obavezno dostaviti: 
- EN 1270 standard  
- Tehnički list ponuđenog zidnog sklopivog koša.</t>
    </r>
  </si>
  <si>
    <r>
      <rPr>
        <b/>
        <sz val="10"/>
        <rFont val="Calibri"/>
        <family val="2"/>
        <scheme val="minor"/>
      </rPr>
      <t>SO19 -FIKSNI ZIDNI KOŠ</t>
    </r>
    <r>
      <rPr>
        <sz val="10"/>
        <rFont val="Calibri"/>
        <family val="2"/>
        <scheme val="minor"/>
      </rPr>
      <t xml:space="preserve">
● Nabavka, isporuka i montaža zidnog, fiksnog koša u fiskulturnoj sali.  Konstrukcija metalna. Ploča udaljena max 0,50m od zida. Tabla drvena dimenzija 120cm x 60cm, obruč fiksni, mrežica takmičarska. Boja konstrukcije po izboru investitora. Uz ponudu obavezno dostaviti: 
- Tehnički list ponuđenog zidnog fiksnog koša.</t>
    </r>
  </si>
  <si>
    <t>Rušenje postojećeg objekta na istočnom dijelu parcele, mehanizacijom i ručno gdje je neophodno. Uklonjeni šut utovariti i odvesti na deponiju. U cijenu ulazi sva neophodna mehanizacija, rad i transport šuta i metala na deponiju.</t>
  </si>
  <si>
    <t>Uklanjanje postojeće betonske staze kojoj se pristupa sa istoka, iz ulice Vuka Mićunovića. Uklonjeni šut utovariti i odvesti na deponiju. U cijenu ulazi sva neophodna mehanizacija, rad i transport šuta i metala na deponiju.</t>
  </si>
  <si>
    <t>Iskop zemlje za temeljni zid betonskih klupa u zoni pristupnog trga mašinskim putem, u tlu II do III kategorije. Iskop izvesti do potrebne dubine od 40cm, prema detalju klupe i datim kotama. Iskopani materijal deponovati u okviru gradilišta za kasnija nasipanja. Cijena obuhvata otkop i deponovanje na gradilišnu deponiju.</t>
  </si>
  <si>
    <t>Iskop zemlje za temeljni zid ograde mašinskim putem, u tlu II do III kategorije. Iskop izvesti do potrebne dubine za temeljni zid (prosječno 80cm), prema šemama i datim kotama. Iskopani materijal deponovati u okviru gradilišta za kasnija nasipanja. Cijena obuhvata otkop i deponovanje na gradilišnu deponiju.</t>
  </si>
  <si>
    <t>Iskop zemlje ispod popločanih staza koje vode od trga do parking prostora i atletske staze, u tlu II do III kategorije. Iskop izvesti do potrebne dubine (prosječno 20-25cm) iznad koje se vrši tamponiranje sa svim neophodnim slojevima, u svemu prema visinskim kotama na situacijama. Iskopani materijal deponovati u okviru gradilišta za kasnija nasipanja. Cijena obuhvata otkop i deponovanje na gradilišnu deponiju.</t>
  </si>
  <si>
    <t>Iskop zemlje ispod pristupnog trga u tlu II do III kategorije. Iskop izvesti do potrebne dubine iznad koje se vrši tamponiranje sa svim neophodnim slojevima, u svemu prema visinskim kotama na situacijama. Iskopani materijal deponovati u okviru gradilišta za kasnija nasipanja. Cijena obuhvata otkop i deponovanje na gradilišnu deponiju.</t>
  </si>
  <si>
    <t>ISKOP</t>
  </si>
  <si>
    <t>NASIPANJE ZEMLJE</t>
  </si>
  <si>
    <t>Nasipanje i nabijanje usitnjene zemlje ispod trga u skladu sa projektom uređenja terena. Zemlju nasipati u slojevima u prosjeku od 10 do 20cm, kvasiti vodom, nabijati vibro valjkom do potrebne zbijenosti, uvaljati i nivelisati po projektu. Za nasipanje koristiti zemlju deponovanu prilikom iskopa. Cijena obuhvata nasipanje i nabijanje zemlje iz iskopa do potrebne zbijenosti.</t>
  </si>
  <si>
    <t>Nasipanje i nabijanje usitnjene zemlje ispod površina atletske staze. Zemlju nasipati u slojevima od 20cm u skladu sa projektom uređenja terena, kvasiti vodom, nabijati vibro valjkom do potrebne zbijenosti, uvaljati i nivelisati po projektu. Za nasipanje koristiti zemlju deponovanu prilikom iskopa. Cijena obuhvata nasipanje i nabijanje zemlje iz iskopa do potrebne zbijenosti.</t>
  </si>
  <si>
    <t>Nasipanje i nabijanje usitnjene zemlje oko objekta škole, pristupnog trga i staza u neposrednoj zoni škole do kote terena u skladu sa projektom uređenja terena, sa svim neophodnim padovima koji omogućavaju odvodnju atmosferskih voda sa terena. Zemlju nasipati u slojevima od 20cm, kvasiti vodom, nabijati vibro valjkom do potrebne zbijenosti, uvaljati i nivelisati po projektu. Za nasipanje koristiti zemlju deponovanu prilikom iskopa. Cijena obuhvata nasipanje i nabijanje zemlje iz iskopa do potrebne zbijenosti.</t>
  </si>
  <si>
    <t>RAZASTIRANJE ŠLJUNKA</t>
  </si>
  <si>
    <t>Nabavka, prevoz i razastiranje tamponskog sloja šljunka granulacije 16-32mm, u sloju debljine 10cm, ispod temelja ograde i temelja betonskih klupa. Tamponski sloj šljunka nasuti u slojevima, nabiti i nivelisati po projektu i šemama, sa tolerancijom po visini +/- 1cm.</t>
  </si>
  <si>
    <t>Nabavka, prevoz i razastiranje tamponskog sloja šljunka kao donjeg nosivog sloja granulacije 0-63mm, u sloju debljine 25cm, ispod površina koje se popločavaju betonskim pločama. Tamponski sloj šljunka nasuti u slojevima, nabiti i nivelisati po projektu i šemama, sa tolerancijom po visini +/- 1cm.</t>
  </si>
  <si>
    <t>Ispod pristupnog trga</t>
  </si>
  <si>
    <t>Staza od trga do parking prostora i atletske staze</t>
  </si>
  <si>
    <t>Nabavka, prevoz i razastiranje tamponskog sloja tucanika (drobljenog kamena) granulacije 0-31.5mm, u sloju debljine 25cm, ispod atletske staze i sportskog terena. Tamponski sloj šljunka nasuti u slojevima, nabiti i nivelisati po projektu i šemama, sa tolerancijom po visini +/- 1cm.</t>
  </si>
  <si>
    <t>BETONSKI I ARMIRANO-BETONSKI RADOVI</t>
  </si>
  <si>
    <t>Armirano betonski temelji
Izrada armirano-betonskog temeljnog zida ograde, širine 50cm u dnu i 20cm na vrhu, i visine 70cm prema detalju u projektu uređenja terena, od betona marke MB30 u potrebnoj ivičnoj oplati. Temelje armirati po projektu, detaljima i statičkom proračunu.
Beton ugraditi i njegovati po propisima.</t>
  </si>
  <si>
    <t>Betonske ploče parternog uređenja
Nabavka, prevoz i ugradnja dvoslojnih lux betonskih ploča prane površine proizvođača BOSSIN ili ekvivalentno. Ploče su dimenzija 60x30cm i debljine 5cm. Ugrađuje se nijansa Narona bijela koja pokriva polja pristupnog trga i staza do parking prostora i atletske staze. Postupak ugradnje betonskih elemenata zahtijeva određeni postupak koga se treba pridržavati. Određivanje visinskih kota, dovoljna debljina i sabijenost tampon sloja, preciznost u montaži ploča i pravilan izbor materijala su samo neki od uslova da bi se dobila kvalitetna, izdržljiva i estetski lijepa površina. Preporuka je da se betonski elementi polažu isključivo na sloju pijeska ili sitne kamene rizle. Na ovaj način se prije svega dobija mogućnost lake zamjene oštećenih ploča, lake demontaže pri eventualnim intervencijama na podzemnim instalacijama, kao i bržeg odvođenja površinske vode u drenažni sloj.  U cijenu pozicije ulazi i razastiranje sloja rizle 4cm u koji se polažu ploče.</t>
  </si>
  <si>
    <t>pristupni trg NARONA BIJELA</t>
  </si>
  <si>
    <t>staza od trga do parking prostora i atletske staze  NARONA BIJELA</t>
  </si>
  <si>
    <t>Betonske klupe
Izrada armirano-betonskih prefabrikovanih klupa, presjeka prema detalju u projektu, od betona marke MB 30, otpornosti na mraz MM100. Klupa je dužine 480cm, širine 60cm i visine 45cm.  Klupa sadrži u sebi rupu prečnika 40cm i dubine 30cm, namijenjenu za ugradnju limenih kanti za otpatke. Klupu izraditi u glatkoj oplati sa podupiračima a nosače armirati po projektu, detaljima i statičkom proračunu. 
Betoniranje vršiti odgovarajućim agregatom kako bi se dobila što veća glatkoća površine. Koristiti sivu boju agregata, kako bi se dobila hladna bijela boja.
Beton ugraditi i njegovati po propisima.
U cijenu ulaze i oplata, podupirači i pomoćna skela. Broj komada je 6.</t>
  </si>
  <si>
    <t>Armirano-betonski temelj za jarbole
Izrada armirano-betonskog temelja-stope za jarbole dimenzija 30x30cm (jedna polovina betonskih ploča na kraju) i dubine 80cm, od betona marke MB30 u potrebnoj ivičnoj oplati. Temelj armirati po projektu, detaljima i statičkom proračunu.
Beton ugraditi i njegovati po propisima.</t>
  </si>
  <si>
    <t>Betonska česma
Izrada betonske česme dimenzija 60x30cm i visine 120cm u svemu prema projektu. Korito česme se u punoj visini ukopava u zemlju. Česma se polaže na sloju dobro nabijenog šljunka. Česmu izraditi u glatkoj oplati sa podupiračima a nosače armirati po projektu, detaljima i statičkom proračunu. 
Betoniranje vršiti odgovarajućim agregatom kako bi se dobila što veća glatkoća površine. Koristiti sivu boju agregata, kako bi se dobila hladna bijela boja.
Beton ugraditi i njegovati po propisima.
U cijenu ulaze i oplata, podupirači i pomoćna skela.</t>
  </si>
  <si>
    <t>ARMIRAČKI RADOVI</t>
  </si>
  <si>
    <t>Količina armature data je za temelj ograde i betonske klupe a za obračun sa Investitorom služiće planovi i specifikacije armature, kao i građevinska knjiga.</t>
  </si>
  <si>
    <t>Temelj ograde</t>
  </si>
  <si>
    <t>Betonske klupe (6 komada)</t>
  </si>
  <si>
    <t>BRAVARSKI RADOVI</t>
  </si>
  <si>
    <t>Kapija za vozila
Dvije dvokrilne ulazne kapije (oznaka G02 i G03 u projektu) za vozila širine 2x300cm osno i 2x285cm osno, visine 120cm sa otvaranjem krila klizno u stranu putem točkića i podne šine.
Krilo se pakuje u dupli P profil na spoju dva krila i u po jedan P profil na krajevima krila. Konstrukcija krila je od vertikalnih čeličnih kutija 40x20 (debljine zida 2mm) visine 118cm, i horizontalnih čeličnih kutija rukohvata i donje šipke dimenzija 40x20cm, dužine u svemu prema detalju u projektu. Ispune su od čeličnih šipki 20x20 (debljine zida 1,5mm) visine 114cm na osnom rastojanju od 15cm.
Okov za otvaranje i fiksiranje kapije - kvalitetan. Kapija je opremljena odgovarajućom bravom sa tri ključa i kvakom sa obje strane. 
Kapija za vozila se otvara na elektromehanički pogon, tipa Mastnak sistema ili ekvivalentno, te sadrži elektronsku kontrolnu jedinicu i prijemnik za radio-frekvencijsko upravljanje. U vanrednim okolnostima, dati mogućnost za deblokiranje motora i ručno otvaranje kapije. Ugraditi podni graničnik.
Svi metalni djelovi su od galvanizovanog čelika. Ogradu premazati antikorozivnim premazem i sa minimum dva sloja metalizirane silikonske antracit boje visokog stepena otpornosti na hemijske i mehaničke uticaje.</t>
  </si>
  <si>
    <t>G02: 2x300x120cm</t>
  </si>
  <si>
    <t>G03: 2x285x120cm</t>
  </si>
  <si>
    <t>Ulazna kapija na trgu
Jednokrilna ulazna kapija (oznake G01 u projektu) širine 405cm i visine 120cm osno sa otvaranjem krila klizno u stranu putem točkića i podne šine.
Krilo se pakuje u P profil na oba svoja kraja. Konstrukcija krila je od vertikalnih čeličnih kutija 40x20 (debljine zida 2mm) visine 118cm na osnom rastojanju od 405cm i horizontalnih čeličnih kutija rukohvata i donje šipke dimenzija 40x20mm dužine 407cm. Ispune su od čeličnih šipki 20x20mm (debljine zida 1,5mm) visine 114cm na osnom rastojanju od 15cm.
Kapija se otvara ručno. Okov za otvaranje i fiksiranje kapije - kvalitetan. Kapija je opremljena odgovarajućom bravom sa tri ključa i kvakom sa obje strane. 
Svi metalni djelovi su od galvanizovanog čelika. Ogradu premazati antikorozivnim premazem i sa minimum dva sloja metalizirane silikonske antracit boje visokog stepena otpornosti na hemijske i mehaničke uticaje.
Oznaka u projektu: G01: 405x120 cm</t>
  </si>
  <si>
    <t>Kapija za pješake
Jednokrilna ulazna kapija širine 120cm i visine 120cm osno sa otvaranjem oko vertikalne ose.
Konstrukcija krila je od vertikalnih čeličnih kutija 40x20mm (debljine zida 2mm) visine 118cm na osnom rastojanju od 120cm i horizontalnih čeličnih kutija rukohvata i donje šipke dimenzija 40x20mm. Ispune su od čeličnih šipki 20x20mm (debljine zida 1,5mm) visine 115cm na osnom rastojanju od 15cm.
Kapija se otvara ručno. Okov za otvaranje i fiksiranje kapije - kvalitetan. Kapija je opremljena odgovarajućom bravom sa tri ključa i kvakom sa obje strane. 
Svi metalni djelovi su od galvanizovanog čelika. Ogradu premazati antikorozivnim premazem i sa minimum dva sloja metalizirane silikonske boje antracit visokog stepena otpornosti na hemijske i mehaničke uticaje.
Oznaka u projektu: G04: 120x120 cm</t>
  </si>
  <si>
    <t>Ograda
Ograda se montira na armirano-betonski temelj. Radi se u poljima od po 150cm dužine i visine 120cm osno. Konstrukcija krila je od vertikalnih čeličnih kutija 40x20mm (debljine zida 2mm) visine 118cm ankerisanih ili ubetoniranih u armirano-betonski temelj na osnom rastojanju od 150cm. Polje-ispuna se sastoji od rukohvata dimenzija 40x20mm dužine 150cm i donje šipke dimenzija 40x20mm dužine 148cm. Ispune su od čeličnih šipki 20x20mm (debljine zida 1,5mm) visine 115cm na osnom rastojanju od 15cm. Polja-ispune se kače na konstrukciju - vertikalnu čeličnu kutiju sa prepustom od 1cm, dok se međusobni spojevi polja vare a potom bruse, poliraju i adekvatno tretiraju sredstvima za metal. Svi metalni djelovi su od galvanizovanog čelika. Ogradu premazati antikorozivnim premazem i sa minimum dva sloja metalizirane silikonske boje antracit visokog stepena otpornosti na hemijske i mehaničke uticaje.
Oznaka u projektu:RL10 - segment 150cm dužine, h=120 cm</t>
  </si>
  <si>
    <t>Košarka
Nabavka i ugradnja takmičarske jednocijevne košarkaške konstrukcije visine 225cm. Konstrukcija koša metalna, finalno obojena zaštićena od atmosferskih uticaja sa prednjom mekom zaštitom. Košarkaška tabla staklena (minimalne debljine 10mm u metalnom ramu sa mekom zaštitom. U kompletu profesionalni pregibni obruč sa ručno pletenom mrežom. Boja konstrukcije crna. Boja mekih zaštita stubova i staklene table crna.</t>
  </si>
  <si>
    <t>RAZNI RADOVI</t>
  </si>
  <si>
    <t>Izrada sportskih površina od tartana:
Nabavka, transport i ugradnja STOBITAN SC dvoslojne, vodopropusne sportske podloge pogodne kako za treniranje tako i za takmičenja. Podloga je namijenjena svim sportovima na otvorenom prostoru. Podloga mora biti otporna na UV zračenja, atmosferske uticaje i da bude postojana.  Osnovni sloj se sastoji iz recikliranih gumenih granulata (SBR) crne boje koje su povezane poliuretanom i postavljanje se vrši tzv. finišerima. Završni sloj se šprica u dva sloja sa specijalnim poliuretanskim vezivom i sitnim EPDM granulatom. Ukupna debljina podloge je 13mm. Boja podloge je tamno zelena. U cijenu uračunato obiljležavanje sportskih terena linijama širine 5cm po propozicijama takmičenja. Podloga mora da poseduje EN 14877 standard i IAAF sertifikat što se dokumentuje uz ponudu.</t>
  </si>
  <si>
    <t>Izrada asfaltiranih površina:
Izrada asfalta u dva sloja i to: bitumizirani sloj BNS22 6cm i završni sloj asfalta 4cm, koji je mješavina kamenog agregata i bitumena. Kameni agregat mora biti oštrih ivica – tucanik (drobljeni kamen). Asfalt se polaže na uvaljani sloj tucanika u visini od 25 cm, koji ulazi u cijenu pozicije. U cijenu pozicije ulazi i ugradnja betonskih ivičnjaka  IB6 ili slično, visine 25cm i širine 7cm sa vrhom od bijelog betona. Dužina ivičnjaka 100cm, težina 35kg/kom, boja sivi i bijeli beton. Ivičnjaci se ugrađuju uz sportske površine od tartana, kao ivična zona zaštite asfaltnog sloja i same tartanske površine. Ivičnjaci se ugrađuju sa obje strane atletske staze, odnosno sportskog terena. Ivičnjake ugrađivati u svemu prema uputstvima proizvođača i prema karakterističnim detaljima iz projekta.</t>
  </si>
  <si>
    <t>Podaščavanje betonskih klupa sa sjeđenje:
Nabavka, prevoz i ugradnja drvenih gredica profila 5x5cm dužine 358cm na čeličnoj potkonstrukciji od flahova ankerisanih u betonsku klupu. Na klupi montirati podužno 11 gredica sa međusobnim razmakom od 0.5cm kako bi se stvorila kompaktna površina za sjeđenje. Grede ankerisati u čeličnu potkonstrukciju, poprečno, najmanje na 3 mjesta. Grede završno tretirati bezbojnim lakovima i bojom za drvo kako bi se osigurala njihova otpornost na atmosferalije. U cijenu ulazi metalna potkonstrukcija, drvene grede, bojenje greda i njihova ugradnja.</t>
  </si>
  <si>
    <t>Kante za smeće:
Izrada kante za otpatke od plastificiranog lima, debljine d=0,5mm, u otvorima predviđenim u okviru klupe. Kanta je visine 30cm i prečnika 40cm, sa oborenom pokrovnom pločom koja omogućava nesmetano vađenje kante zarad pražnjenja.
Boja kante siva, sirovog lima.</t>
  </si>
  <si>
    <t>Parking za bicikla:
Izrada metalnih parking mjesta za bicikla u svemu prema detaljima iz projekta. Parking za bicikla je dimenzija 70x70cm. Izrađuje se od metalnih kutijastih profila 5x2cm i ankeriše u pod na 3 mjesta. Parking mjesta se završno tretiraju premazima za metal i boje u crnoj boji. Montiranje parking mjesta se vrši na rastojanju od 120cm.</t>
  </si>
  <si>
    <t>Jarboli sa zastavama:
Nabavka i ugradnja dva fiberglas jarbola bijele boje, visine 6m za montiranje državne zastave i zastave Glavnog grada. Jarbol je konusnog oblika, elastičan, trpi blago savijanje zbog čega je otporan na udare vjetra i ostale atmosferske uticaje. Jarbol se ne farba, zbog čega nije potrebno dalje održavanje. Materijal od kojeg se proizvodi jarbol ne provodi elektricitet i zato je nepotrebno uzemljavati ga radi zaštite od udara groma. Sistem sa unutrašnjim mehanizmom i rotirajućom glavom omogućava da se zastava rotira za 360 stepeni, što joj znatno produžava vijek trajanja, kao i samog jarbola. G nosač omogućava da zastava uvijek bude otvorena i jasno vidljiva. Anker stopa izrađena je po sistemu šarke zbog čega je polaganje jarbola na zemlju veoma jednostavno. Bravica omogućava osiguranje zastave od neovlašćenog spuštanja ili krađe. Jarbol se ugrađuje na armirano-betonskom temelju. Preporuka je da se zastava treba skinuti sa jarbola ukoliko je jačina vjetra veća od 45km/h, kako bi produžili vijek trajanja zastave. Jarboli se montiraju u betonsko postolje dimenzija 30x30cm i dubine 80cm. U cijenu pozicije ulazi i nabavka i montaža zastava.</t>
  </si>
  <si>
    <t>Završno čišćenje terena:
Završno čišćenje slobodne površine terena. Čišćenje će se platiti samo jednom, bez obzira na broj izvršenih čišćenja u toku pripreme objekta za predaju.</t>
  </si>
  <si>
    <t>1.2.</t>
  </si>
  <si>
    <t>REKAPITULACIJA - UREĐENJE TERENA</t>
  </si>
  <si>
    <t>UKUPNO UREĐENJE TERENA</t>
  </si>
  <si>
    <t>1.1.</t>
  </si>
  <si>
    <t>Ograđivanje i organizacija gradilišta, uklanjanje drveća predviđenog za uklanjanje elaboratom pejzažne arhitekture, uklanjanje stubova za struju sa izmiještanjem kablova na potrebnu poziciju, obezbjeđenje neophodnih energetskih priključaka, dobijanje dozvola, saglasnosti, plaćanje svih neophodnih taksi i naknada za nesmetano otpočinjanje radova. Organizacija privremene deponije i drugi pripremni radovi koji idu na teret izvođača.
Prije početka radova izvođač radova će obaviti sve potrebne pripreme za normalno i pravilno izvršenje radova.</t>
  </si>
  <si>
    <t>Uklanjanje zemlje i temelja porušene škole ispod pojasa bivših paviljona, mašinskim putem. Cijena obuhvata rušenje, uklanjanje i utovar, odvoz i istovar  sa gradilišta na gradsku deponiju. Očekivana dubina temelja 1.5m.</t>
  </si>
  <si>
    <t>Uklanjanje postojećeg krova na fiskulturnoj sali. Cijena obuhvata uklanjanje i utovar, odvoz i istovar  sa gradilišta na gradsku deponiju. Oznaka u projektu R3.0.</t>
  </si>
  <si>
    <t>Uklanjanje postojeće bravarije na fiskulturnoj sali. Cijena obuhvata uklanjanje i utovar, odvoz i istovar  sa gradilišta na gradsku deponiju. Oznaka u projektu SF14, SF15.</t>
  </si>
  <si>
    <t>Uklanjanje postojećih dvokrilnih vrata u fiskulturnoj sali. Cijena obuhvata uklanjanje i utovar, odvoz i istovar  sa gradilišta na gradsku deponiju. Oznaka u projektu D13.</t>
  </si>
  <si>
    <t>Uklanjanje postojećeg parketa u fiskulturnoj sali. Cijena obuhvata uklanjanje i utovar, odvoz i istovar  sa gradilišta na gradsku deponiju. Oznaka u projektu F1.1.</t>
  </si>
  <si>
    <t>Iskop</t>
  </si>
  <si>
    <t>Skidanje humusnog dijela zemlje, mašinskim putem u zoni ispod objekata.
Iskop izvesti do dubine od 20cm od površine terena. Upotrebljiv humus prosijati i odvojiti na gradilišnu deponiju za buduću upotrebu. Cijena obuhvata uklanjanje, prosijavanje i skladištenje u okviru gradilišne deponije.</t>
  </si>
  <si>
    <t>Široki iskop zemlje mašinskim putem, u tlu II do III kategorije za izradu temelja i podruma škole. Iskopani materijal se odlaže na gradilištu i služi za nasipanje temelja i nasipe za saobraćajnice. Obračun izvedenih radova se vrši na osnovu stvarno iskopanih količina materijala u tlu. Za obračun količina iskopanog materijala priznaju se dimenzije osnove temelja uvećane za po 0.60 m sa svake strane, širine temeljnih traka i temeljnih greda uvećane za po 0.30 m sa svake strane, te nagibi 1:1 bočnih strana iskopa čija je visina iznad 2 m. Iskop izvesti prema projektu i datim kotama. Bočne strane pravilno odsjeći a dno nivelisati. U cijenu po m³ iskopanog samoniklog materijala uključeni su troškovi iskopa materijala, kao i odlaganje i deponovanje šljunkovito-pjeskovitog materijala na gradilištu koji se može koristiti za nasipanje temelja, saobraćajnica ili za druge potrebe prilikom izvođenja radova. Ukoliko se prilikom iskopa u zemlji pojave instalacije, ostaci objekata ili slično, uklanjanje istih do potrebne dubine pada na teret izvođača radova.</t>
  </si>
  <si>
    <t>Široki iskop zemlje mašinskim putem, u tlu II do III kategorije za izradu stepeništa i tribina uz podrum. Iskopani materijal se odlaže na gradilištu i služi za nasipanje temelja i nasipe za saobraćajnice. Obračun izvedenih radova se vrši na osnovu stvarno iskopanih količina materijala u tlu. Iskop izvesti prema projektu i datim kotama. Bočne strane pravilno odsjeći a dno nivelisati. U cijenu po m³ iskopanog samoniklog materijala uključeni su troškovi iskopa materijala, kao i odlaganje i deponovanje šljunkovito-pjeskovitog materijala na gradilištu koji se može koristiti za nasipanje temelja, saobraćajnica ili za druge potrebe prilikom izvođenja radova.</t>
  </si>
  <si>
    <t>Nasipanje zemlje</t>
  </si>
  <si>
    <t xml:space="preserve">Ostvariti minimalni modul stišljivosti od 80 MPa. Teren oko objekta isplanirati i pripremiti za dalje radove. Obračun količina vrši se na osnovu stvarno izvedenih radova na nasipanju. U cijenu po m³ nasipa uključeni su troškovi: dovoza odloženog šljunkovito-pjeskovitog materijala iz iskopa, nasipanje, nabijanje i valjanje materijala u slojevima. Za nasipanje koristiti zemlju deponovanu prilikom iskopa. </t>
  </si>
  <si>
    <t>Utovar, odvoz i istovar viška zemlje sa gradilišta na gradsku deponiju. Obračun materijala po m³ u rastresitom stanju. U cijenu ulazi angažovanje sve neophodne mehanizacije u potpunom izvršenju navedene pozicije.</t>
  </si>
  <si>
    <t>Razastiranje šljunka</t>
  </si>
  <si>
    <t>Nabavka, prevoz, nasipanje, razastiranje i nabijanje tamponskog sloja šljunka, debljine 30cm, ispod temelja i podne ploče škole. Tamponski sloj šljunka nasuti u slojevima, nabiti i nivelisati po projektu sa tolerancijom po visini +/- 1cm.</t>
  </si>
  <si>
    <t>Kameni obluci uz objekat</t>
  </si>
  <si>
    <t>Nabavka, prevoz, nasipanje, razastiranje i nabijanje kamenih oblutaka bijele boje preko nabijene zemlje na koju se postavlja sloj tucanika oko škole. Obračun po m³ oblutaka.</t>
  </si>
  <si>
    <t>Izrada armirano-betonskih temelja prema projektu. Temelje armirati po projektu, detaljima i statičkom proračunu.
Beton ugraditi i njegovati po propisima.</t>
  </si>
  <si>
    <t>Temelji samci i trake (Škola MB C30/37)</t>
  </si>
  <si>
    <t>Temeljne grede i zidovi (Škola MB C30/37)</t>
  </si>
  <si>
    <t>Temelji potpornih zidova ispod tribina (Škola MB C30/37)</t>
  </si>
  <si>
    <t>Izrada armirano-betonskih spoljašnjih i unutrašnih zidova i platana debljine d=30cm, d=25cm i d=20cm, od betona marke MB C30/37 u dvostranoj glatkoj oplati. Zidove i platna armirati po projektu, detaljima i statičkom proračunu. Prilikom betoniranja ugraditi potrebne ankere i vezne elemente u fasadnim zidovima.
Beton ugraditi i njegovati po propisima.</t>
  </si>
  <si>
    <t>Zidovi podruma</t>
  </si>
  <si>
    <t>Zidovi prizemlja</t>
  </si>
  <si>
    <t>Zidovi I sprata</t>
  </si>
  <si>
    <t>Izrada armirano-betonskih atičnih zidova i zidova krovne lanterne po projektu od betona marke MB C30/37. Izraditi oplatu sa podupiračima i zidove armirati po projektu, detaljima i statičkom proračunu.
Beton ugraditi i njegovati po propisima.</t>
  </si>
  <si>
    <t>Izrada armirano-betonskih stubova, od betona marke MB C30/37 u glatkoj oplati. Stubove armirati po projektu, detaljima i statičkom proračunu.
Beton ugraditi i njegovati po propisima.</t>
  </si>
  <si>
    <t>Stubovi temelja</t>
  </si>
  <si>
    <t>Stubovi podruma</t>
  </si>
  <si>
    <t>Stubovi prizemlja</t>
  </si>
  <si>
    <t>Stubovi I sprata</t>
  </si>
  <si>
    <t>Stubovi krovne lanterne</t>
  </si>
  <si>
    <t>Izrada armirano-betonskih greda, presjeka prema projektu, od betona marke MB C30/37. Izraditi glatku oplatu sa podupiračima i grede armirati po projektu, detaljima i statičkom proračunu.
Beton ugraditi i njegovati po propisima.</t>
  </si>
  <si>
    <t>Grede podruma</t>
  </si>
  <si>
    <t>Grede prizemlja</t>
  </si>
  <si>
    <t>Grede I sprata</t>
  </si>
  <si>
    <t>Grede krovne lanterne</t>
  </si>
  <si>
    <t>Izrada armirano-betonske podne ploče, debljine d=15 cm, preko sloja podložnog šljunka, u svemu prema projektu.
Beton ugraditi i njegovati po propisima.</t>
  </si>
  <si>
    <t>Škola podrum</t>
  </si>
  <si>
    <t>Škola prizemlje</t>
  </si>
  <si>
    <t>Izrada armirano-betonske međuspratne pune ploče, debljine d=20 cm od betona marke MB C30/37. Izraditi oplatu sa podupiračima i ploče armirati po projektu, detaljima i statičkom proračunu.
Beton ugraditi i njegovati po propisima.</t>
  </si>
  <si>
    <t>Ploča iznad podruma</t>
  </si>
  <si>
    <t>Ploča iznad prizemlja</t>
  </si>
  <si>
    <t>Ploča iznad I sprata</t>
  </si>
  <si>
    <t>Ploča iznad krovne lanterne</t>
  </si>
  <si>
    <t>Izrada armirano-betonske kose pune ploče u dijelu brisoleja na prizemlju, debljine d=15 cm od betona marke MB C30/37. Izraditi oplatu sa podupiračima i ploče armirati po projektu, detaljima i statičkom proračunu.
Beton ugraditi i njegovati po propisima.</t>
  </si>
  <si>
    <t>Izrada armirano-betonske ploče na školi iznad brisoleja, kao podloge za oluk, debljine d=15 cm od betona marke MB C30/37. Izraditi oplatu sa podupiračima i ploče armirati po projektu, detaljima i statičkom proračunu.
Beton ugraditi i njegovati po propisima.</t>
  </si>
  <si>
    <t>Izrada armirano-betonskih stepenica sa međupodestima, kosim stepenišnim pločama i stepenicima, betonom marke MB C30/37. Izraditi oplatu sa podupiračima i ploče armirati po projektu, detaljima i statičkom proračunu.
Beton ugraditi i njegovati po propisima.
U cijenu ulaze i oplata, podupirači i pomoćna skela.</t>
  </si>
  <si>
    <t>Dvokrake stepenice u školi između podruma i prizemlja, i prizemlja i prvog sprata, debljina ploče 15cm, 3 komada</t>
  </si>
  <si>
    <t>Jednokrake stepenice između prizemlja i trga, debljina ploče 15cm, 2 komada</t>
  </si>
  <si>
    <t>Izrada armirano-betonskih tribina u podrumu i prizemlju škole u produžetku stepenica, betonom marke  MB C30/37. Izraditi oplatu sa podupiračima i ploče i gažišta tribina armirati po projektu, detaljima i statičkom proračunu.
Beton ugraditi i njegovati po propisima.
U cijenu ulaze i oplata, podupirači i pomoćna skela.
Tribine, gazište debljine ploče 15cm i čelo visine 35cm.</t>
  </si>
  <si>
    <t>Izrada armirano-betonskih tribina u nivou podruma škole sa dva stepeništa i potpornim zidovima, betonom marke  MB C30/37. Izraditi oplatu sa podupiračima i ploče i gažišta tribina armirati po projektu, detaljima i statičkom proračunu.
Beton ugraditi i njegovati po propisima.
U cijenu ulaze i oplata, podupirači i pomoćna skela.
Obračun po m³ sve kompletno, 2 komada</t>
  </si>
  <si>
    <t>Izrada betonskog libažnog sloja debljine d=5 cm ispod temelja samaca, temeljnih ploča, temeljnih traka i podnih ploča.</t>
  </si>
  <si>
    <t>Izrada sloja zaštitnog betona sa rabic mrežicom debljine d=4 cm ispod temelja samaca, temeljnih ploča, temeljnih traka i podnih ploča.</t>
  </si>
  <si>
    <t>Izrada nearmirane sokle debljine 10cm, na spoju krova i oluka.</t>
  </si>
  <si>
    <t>Izrada nearmirane betonske rampe na bočnim evakuacionim izlazima škole.</t>
  </si>
  <si>
    <t>Količina armature data je aproksimativno prema količinama betona, a za obračun sa Investitorom služiće planovi i specifikacije armature, kao i građevinska knjiga.</t>
  </si>
  <si>
    <t>Šipke B500B</t>
  </si>
  <si>
    <t>Mreže B500A/B500B</t>
  </si>
  <si>
    <t>ZIDARSKI RADOVI</t>
  </si>
  <si>
    <t>Zidanje unutrašnjih pregradnih zidova giter blokovima dimenzija 19x19x25 cm u produžnom malteru. Debljina zida je 19 i 25 cm. Blokove prije ugradnje kvasiti vodom. Po završenom zidanju spojnice očistiti do dubine 2 cm.</t>
  </si>
  <si>
    <t>Zidovi u podrumu</t>
  </si>
  <si>
    <t>Zidovi na prizemlju</t>
  </si>
  <si>
    <t>Zidovi na prvom spratu</t>
  </si>
  <si>
    <t>Zidovi na lanterni</t>
  </si>
  <si>
    <t>Zidanje unutrašnjih pregradnih zidova giter blokovima dimenzija 19x19x12 cm u produžnom malteru. Debljina zida je 12 cm. Blokove prije ugradnje kvasiti vodom. Po završenom zidanju spojnice očistiti do dubine 2 cm.</t>
  </si>
  <si>
    <t>Zidanje</t>
  </si>
  <si>
    <t>Malterisanje</t>
  </si>
  <si>
    <t>Malterisanje unutrašnjih zidnih površina mašinskim produžnim malterom u dvije ruke, debljine u svemu prema projektu i detaljima. Prije malterisanja površine od opeke dobro očistiti i isprskati mlijekom, a betonske površine premazati kontakt betonom. Na uglovima postaviti pocinčane ugaone lajsne. Malter nanijeti preko podloge i narezati radi boljeg prihvatanja drugog sloja. Drugi sloj spraviti sa sitnim i čistim pijeskom, bez primjesa mulja i organskih materija. Perdašiti uz kvašenje i glačanje. Omalterisane površine moraju biti ravne, bez preloma i talasa, a ivice oštre i prave. Malter kvasiti da ne dođe do brzog sušenja i „pregorijevanja“.</t>
  </si>
  <si>
    <t>Podrum</t>
  </si>
  <si>
    <t>Prizemlje</t>
  </si>
  <si>
    <t>Prvi sprat</t>
  </si>
  <si>
    <t>Krovna lanterna</t>
  </si>
  <si>
    <t>Malterisanje unutrašnjih zidnih površina koje se oblažu keramičkim pločicama mašinskim cementnim malterom u dvije ruke, debljine u svemu prema projektu i detaljima. Prije malterisanja površine od opeke dobro očistiti i isprskati mlijekom, a betonske površine premazati kontakt betonom. Na uglovima postaviti pocinčane ugaone lajsne. Malter nanijeti preko podloge i narezati radi boljeg prihvatanja drugog sloja. Drugi sloj spraviti sa sitnim i čistim pijeskom, bez primjesa mulja i organskih materija. Perdašiti uz kvašenje i glačanje. Omalterisane površine moraju biti ravne, bez preloma i talasa, a ivice oštre i prave. Malter kvasiti da ne dođe do brzog sušenja i „pregorijevanja“.</t>
  </si>
  <si>
    <t>Malterisanje unutrašnjih plafonskih površina ekonomsko-tehničkih prostorija u podrumu škole, mašinskim produžnim malterom u dvije ruke, debljine u svemu prema projektu i detaljima. Prije malterisanja betonske površine premazati kontakt betonom. Na uglovima postaviti pocinčane ugaone lajsne. Malter nanijeti preko podloge i narezati radi boljeg prihvatanja drugog sloja. Drugi sloj spraviti sa sitnim i čistim pijeskom, bez primjesa mulja i organskih materija. Perdašiti uz kvašenje i glačanje. Omalterisane površine moraju biti ravne, bez preloma i talasa, a ivice oštre i prave. Malter kvasiti da ne dođe do brzog sušenja i „pregorijevanja“.</t>
  </si>
  <si>
    <t>Cementni estrih</t>
  </si>
  <si>
    <t>Izrada rabiciranog cementnog estriha kao podloge za dalju obradu podova, u svemu prema projektu i detaljima.</t>
  </si>
  <si>
    <t>d=5 cm</t>
  </si>
  <si>
    <t>d=4.5 cm</t>
  </si>
  <si>
    <t>d=4 cm</t>
  </si>
  <si>
    <t>d=3.5 cm</t>
  </si>
  <si>
    <t>Izrada sloja za pad od rabiciranog cementnog estriha, na krovu i krovnoj lanterni u dijelu horizontalnih oluka škole u svemu prema projektu i detaljima. Debljina estriha 4-7cm.</t>
  </si>
  <si>
    <t>KROVOPOKRIVAČKI I LIMARSKI RADOVI</t>
  </si>
  <si>
    <t>Montaža krovnih termoizolacionih sendvič panela debljine 10cm. Panele montirati prateći pad, u pravcu atika-horizontalnih oluka, u jednom komadu, šrafljenjem za čelične rožnjače. Montažu vršiti u svemu prema detaljima iz projekta i uputstvima proizvođača. Sve mjere uzeti na licu mjesta. U cijenu je uračunat sav potreban materijal, prevoz i ugradnja.
Boja panela: Bianco-grigio ili ekvivalentno</t>
  </si>
  <si>
    <t>Montaža limenih opšivki na atici - krovu fiskulturne sale. Montažu vršiti u svemu prema detaljima iz projekta i uputstvima proizvođača. Sve mjere uzeti na licu mjesta. U cijenu je uračunat sav potreban materijal, prevoz i ugradnja. Boja limene opšivke RAL 7036.
Razvijena širina limene opšivke 40cm</t>
  </si>
  <si>
    <t>Montaža horizontalnih limenih oluka na krovu sale. Montažu vršiti u svemu prema detaljima iz projekta i uputstvima proizvođača. Sve mjere uzeti na licu mjesta. U cijenu je uračunat sav potreban materijal, prevoz i ugradnja. Boja limenog oluka RAL 7036
U cijenu pozicije ulazi i izrada nove hidroizolacije na cementnoj bazi ispod oluka, eventualno izrada slojeva za pad, odnosno uklanjanje postojeće hidroizolacije ispod oluka ukoliko postoji.
Razvijena širina limenih oluka 75cm</t>
  </si>
  <si>
    <t>IZOLATERSKI RADOVI</t>
  </si>
  <si>
    <t>Hidroizolacija</t>
  </si>
  <si>
    <t>Škola_podrumski dio</t>
  </si>
  <si>
    <t>Škola_bez podruma</t>
  </si>
  <si>
    <t>Nabavka i izrada vertikalne drenažne membrane uz ukopane podrumske zidove objekta kao zaštite XPS-a i hidroizolacije.
Tip: SIKA DRAIN S 400g/m2 ili ekvivalentno</t>
  </si>
  <si>
    <t>Nabavka i izrada horizontalne hidroizolacije po podnoj ploči objekta. Izolaciju podići uz obodne zidove min. 30cm, što ulazi u jediničnu cijenu pozicije. U poziciju su uračunati i svi potrebni holkeri, kao u detaljima.
Tip: SIKALASTIC 1K ili ekvivalentno</t>
  </si>
  <si>
    <t>Podna ploča podruma</t>
  </si>
  <si>
    <t>Podna ploča prizemlja</t>
  </si>
  <si>
    <t>Nabavka i izrada horizontalne hidroizolacije u sanitarnim čvorovima u objektu i na oba trijema. Izolaciju podići uz obodne zidove min. 30cm, što ulazi u jediničnu cijenu pozicije. U poziciju su uračunati i svi potrebni holkeri, kao u detaljima.
Tip: SIKALASTIC 1K ili ekvivalentno</t>
  </si>
  <si>
    <t>Nabavka i izrada horizontalne poliuretanske hidroizolacije sa kvarcnim posipom na krovu. Izolaciju podići uz atiku, što ulazi u jediničnu cijenu. U poziciju su uračunati i svi potrebni premazi, holkeri, prajmer, filc i  kvarc,  kao u detaljima.
Tip:  SIKALASTIC 614 ili ekvivalentno</t>
  </si>
  <si>
    <t>Krov škole</t>
  </si>
  <si>
    <t>Krovna lanterna škole</t>
  </si>
  <si>
    <t>Nabavka i izrada horizontalne poliuretanske hidroizolacije na krovu - obloga primarne hidroizolacije na horizontalnim  olucima. Izolaciju podići uz atiku. U poziciju su uračunati i svi potrebni holkeri, kao u detaljima.
Tip: SIKALASTIC 701 ili ekvivalentno</t>
  </si>
  <si>
    <t>Nabavka i izrada primarne hidroizolacije (PVC membrane) uz ukopane zidove u podrumu, ispod temeljnih stopa, temeljnih greda, podne ploče objekta, kao i pozicije ispod zida zavjese. Izolaciju podići uz obodne zidove minimum 30cm, što ulazi u jediničnu cijenu pozicije. U poziciju su uračunati i svi potrebni holkeri, kao i zaštita hidroizolacije geotekstilom kao u detaljima.
Tip: SIKA PLAN WP 1100-20 HL ili ekvivalentno</t>
  </si>
  <si>
    <t>Škola podrumski dio horizontalna hidroizolacija</t>
  </si>
  <si>
    <t>Škola bez podruma horizontalna
hidroizolacija</t>
  </si>
  <si>
    <t>Zid ispod zid zavjese vertikalna
hidroizolacija</t>
  </si>
  <si>
    <t>Škola bez podruma vertikalna
hidroizolacija</t>
  </si>
  <si>
    <t>Škola podrumski dio vertikalna
hidroizolacija</t>
  </si>
  <si>
    <t>Termoizolacija</t>
  </si>
  <si>
    <t>Nabavka i ugradnja horizontalne termoizolacije u sklopu podova, d=4 cm.
Tip: URSA XPS-N-III-I ili ekvivalentno</t>
  </si>
  <si>
    <t>I sprat</t>
  </si>
  <si>
    <t>Nabavka i ugradnja horizontalne termoizolacije u sklopu krova škole, minimalna debljina je 25cm a maksimalna 34cm. Sa gornje strane štititi PE folijom, a u krovu predvidjeti i parnu branu sa donje strane termoizolacije. U cijenu pozicije ulazi i parna brana i PE folija.
Tip: URSA XPS-N-III-L + SARNAVAP 5000 E SA FR ili ekvivalentno</t>
  </si>
  <si>
    <t>Nabavka i ugradnja horizontalne termoizolacije u sklopu krova krovne lanterne škole, minimalna debljina je 20cm a maksimalna 28cm. Sa gornje strane štititi PE folijom, a u krovu predvidjeti i parnu branu sa donje strane termoizolacije. U cijenu pozicije ulazi i parna brana i PE folija.
Tip: URSA XPS-N-III-L + SARNAVAP 5000 E SA FR ili ekvivalentno</t>
  </si>
  <si>
    <t>Nabavka i ugradnja vertikalne termoizolacije u dijelu ukopanih zidova u podrumu i kao ispune dilatacije škole, d=10, 8, 3cm.
Tip: URSA XPS-N-III-L ili ekvivalentno</t>
  </si>
  <si>
    <t>d=10cm</t>
  </si>
  <si>
    <t>d=8cm</t>
  </si>
  <si>
    <t>d=3cm</t>
  </si>
  <si>
    <t>VIII.</t>
  </si>
  <si>
    <t>GIPSARSKI RADOVI</t>
  </si>
  <si>
    <t>Izrada spuštenog plafona od akustičnih gips-kartonskih ploča 12,5 mm, na metalnoj potkonstrukciji. U cijenu uračunata i radna skela. Oznaka u projektu C2.2.</t>
  </si>
  <si>
    <t>Izrada spuštenog plafona od vlagootpornih gips-kartonskih ploča 12,5 mm, na metalnoj potkonstrukciji u sanitarnim prostorijama. U cijenu uračunata i radna skela. Oznaka u projektu C2.1.</t>
  </si>
  <si>
    <t>Obloge debljine 5 cm od dvostrukih običnih gips-kartonskih ploča. Oznaka u projektu W1.2.</t>
  </si>
  <si>
    <t>Obloge debljine 7.5 cm od dvostrukih vlagootpornih gips-kartonskih ploča. Oznaka u projektu W1.1. i W1.3.</t>
  </si>
  <si>
    <t>IX.</t>
  </si>
  <si>
    <t>STOLARSKI I BRAVARSKI RADOVI</t>
  </si>
  <si>
    <t>Oznaka u projektu: D01 - 100 x 230 cm</t>
  </si>
  <si>
    <t>Oznaka u projektu: D02 - 100 x 230 cm</t>
  </si>
  <si>
    <t>Oznaka u projektu: D03 - 100 x 230 cm</t>
  </si>
  <si>
    <t>Oznaka u projektu: D03V - 100 x 230 cm</t>
  </si>
  <si>
    <t>Oznaka u projektu: D04 - 90 x 230 cm</t>
  </si>
  <si>
    <t>Oznaka u projektu: D04V - 90 x 230 cm</t>
  </si>
  <si>
    <t>Oznaka u projektu: D05V - 90 x 230 cm</t>
  </si>
  <si>
    <t>Oznaka u projektu: D06V - 90 x 230 cm</t>
  </si>
  <si>
    <t>Oznaka u projektu: D07V - 80 x 230 cm</t>
  </si>
  <si>
    <t>Oznaka u projektu: D08 - 75 x 230 cm</t>
  </si>
  <si>
    <t>Oznaka u projektu: D10V - 200 x 230 cm</t>
  </si>
  <si>
    <t>Oznaka u projektu: D11 - 180 x 230 cm</t>
  </si>
  <si>
    <t>Unutrašnja dvokrilna vrata škole.
Krilo vrata se sastoji od rama od masiva, sa ispunom od ekstrudirane iverice, okantovano sa sve četiri strane, obloženo furniranim medijapanom, ukupne debljine min 42 mm.
Štok se sastoji od masivne lamelirane ploče od tvrđe vrste drveta ili sendviča od kompozitnih ploča sa ojačanjem od šper ploče u samom štoku da bi dobili konstrukciju koja garantuje čvrsto vezivanje šarki u štoku. Štok je obostrano obložen tankim medijapanom koji obezbjeđuje dimenzionalnu stabilnost , ukupne debljine min 40 mm.
Okov: brodska šarka 4 kom , brava sa cilindrom sa minimum 3 ključa za zaklučavanjem, diht guma q-lon 3113 ili ekvivalentno. Ručka: inox
Proizvođač je dužan da definiše način ugradnje radioničkim crtežima na koje je obavezan da dobije saglasnost naručioca,odnosno projektanta. Pri izradi i montaži pozicije poštovati sve preporuke od strane proizvođača profila. Izvođač je dužan dostaviti atestnu dokumentaciju usaglašenu sa EN standardima.
Obračun po komadu kompletno izvedene pozicije.</t>
  </si>
  <si>
    <t>Unutrašnja jednokrilna vrata škole.
Krilo vrata se sastoji od rama od masiva, sa ispunom od ekstrudirane iverice, okantovano sa sve četiri strane, obloženo furniranim medijapanom, ukupne debljine min 42 mm.
Štok se sastoji od masivne lamelirane ploče od tvrđe vrste drveta ili sendviča od kompozitnih ploča sa ojačanjem od šper ploče u samom štoku da bi dobili konstrukciju koja garantuje čvrsto vezivanje šarki u štoku. Štok je obostrano obložen tankim medijapanom koji obezbjeđuje dimenzionalnu stabilnost , ukupne debljine min 40 mm.
Okov: brodska šarka 4 kom , brava sa cilindrom sa minimum 3 ključa za zaklučavanjem, diht guma q-lon 3113 ili ekvivalentno. Ručka: inox
Proizvođač je dužan da definiše način ugradnje radioničkim crtežima na koje je obavezan da dobije saglasnost naručioca,odnosno projektanta. Pri izradi i montaži pozicije poštovati sve preporuke od strane proizvođača profila. Izvođač je dužan dostaviti atestnu dokumentaciju usaglašenu sa EN standardima.
Obračun po komadu kompletno izvedene pozicije.</t>
  </si>
  <si>
    <t>Unutrašnja jednokrilna vrata sa staklom unutar krila.
Krilo vrata se sastoji od rama od masiva, sa ispunom od ekstrudirane iverice, okantovano sa sve četiri strane, obloženo furniranim medijapanom, ukupne debljine min 42 mm.
Štok se sastoji od masivne lamelirane ploče od tvrđe vrste drveta ili sendviča od kompozitnih ploča sa ojačanjem od šper ploče u samom štoku da bi dobili konstrukciju koja garantuje čvrsto vezivanje šarki u štoku. Štok je obostrano obložen tankim medijapanom koji obezbjeđuje dimenzionalnu stabilnost , ukupne debljine min 40 mm.
Okov: brodska šarka 4 kom , brava sa cilindrom sa minimum 3 ključa za zaklučavanjem, diht guma q-lon 3113 ili ekvivalentno. Ručka: inox
Proizvođač je dužan da definiše način ugradnje radioničkim crtežima na koje je obavezan da dobije saglasnost naručioca,odnosno projektanta. Pri izradi i montaži pozicije poštovati sve preporuke od strane proizvođača profila. Izvođač je dužan dostaviti atestnu dokumentaciju usaglašenu sa EN standardima.
Obračun po komadu kompletno izvedene pozicije.</t>
  </si>
  <si>
    <t>Unutrašnja staklena pregrada u školi sa jednokrilnim vratima.
Krilo vrata se sastoji od rama od masiva, sa ispunom od ekstrudirane iverice, okantovano sa sve četiri strane, obloženo furniranim medijapanom, ukupne debljine min 42 mm.
Štok se sastoji od masivne lamelirane ploče od tvrđe vrste drveta ili sendviča od kompozitnih ploča sa ojačanjem od šper ploče u samom štoku da bi dobili konstrukciju koja garantuje čvrsto vezivanje šarki u štoku. Štok je obostrano obložen tankim medijapanom koji obezbjeđuje dimenzionalnu stabilnost , ukupne debljine min 40 mm.
Okov: brodska šarka 4 kom , brava sa cilindrom sa minimum 3 ključa za zaklučavanjem, diht guma q-lon 3113 ili ekvivalentno. Ručka: inox
Proizvođač je dužan da definiše način ugradnje radioničkim crtežima na koje je obavezan da dobije saglasnost naručioca,odnosno projektanta. Pri izradi i montaži pozicije poštovati sve preporuke od strane proizvođača profila. Izvođač je dužan dostaviti atestnu dokumentaciju usaglašenu sa EN standardima.
Obračun po komadu kompletno izvedene pozicije.</t>
  </si>
  <si>
    <t>Oznaka u projektu: D09V - 300 x 230 cm</t>
  </si>
  <si>
    <t>Protivpožarna jednokrilna vrata škole.
Štok vrata je izrađen od 2 vertikalna i jednog horizontalnog profila  od pocinkovanog čeličnog lima debljine 1,5mm
Sa unutrašnje strane štoka je postavljena termoekspandirajuća traka. Po obimu štoka je ugrađena protivpožarna diht guma
Na štoku se nalaze 3 šarke od kojih je jedna sa oprugom za samozatvaranje vrata
Krilo vrata je izrađeno od dve table čeličnog lima debljine 0,8mm.
Ispunu krila čine dvije protivpožarne gipsane ploče debljine 12,5mm između kojih se nalazi tvrdo presovana kamena vuna debljine 35mm
Ukupna debljina krila je 62mm
Protivpožarna čelična brava i cilindar
Protivpožarne čelična kvaka presvučena PVC-om u crnoj boji sa 3 rezervna ključa, i sa odgovarajućim sertifikatom.
Obračun po komadu kompletno izvedene pozicije.</t>
  </si>
  <si>
    <t>Oznaka u projektu: D04f - 90 x 230 cm</t>
  </si>
  <si>
    <t>Oznaka u projektu: D11f - 180 x 230 cm</t>
  </si>
  <si>
    <t>Protivpožarna dvokrilna vrata škole.
Štok vrata je izrađen od 2 vertikalna i jednog horizontalnog profila  od pocinkovanog čeličnog lima debljine 1,5mm
Sa unutrašnje strane štoka je postavljena termoekspandirajuća traka. Po obimu štoka je ugrađena protivpožarna diht guma.
Na štoku se nalaze 3 šarke od kojih je jedna sa oprugom za samozatvaranje vrata
Krilo vrata je izrađeno od dve table čeličnog lima debljine 0,8mm.
Ispunu krila čine dvije protivpožarne gipsane ploče debljine 12,5mm između kojih se nalazi tvrdo presovana kamena vuna debljine 35mm
Ukupna debljina krila je 62mm
Protivpožarna čelična brava i cilindar
Protivpožarne čelična kvaka presvučena PVC-om u crnoj boji sa 3 rezervna ključa, i sa odgovarajućim sertifikatom.
Obračun po komadu kompletno izvedene pozicije.</t>
  </si>
  <si>
    <t>Unutrašnja dvokrilna vrata sale.
Krilo vrata se sastoji od rama od masiva, sa ispunom od ekstrudirane iverice, okantovano sa sve četiri strane, obloženo furniranim medijapanom, ukupne debljine min 42 mm.
Štok se sastoji od masivne lamelirane ploče od tvrđe vrste drveta ili sendviča od kompozitnih ploča sa ojačanjem od šper ploče u samom štoku da bi dobili konstrukciju koja garantuje čvrsto vezivanje šarki u štoku. Štok je obostrano obložen tankim medijapanom koji obezbjeđuje dimenzionalnu stabilnost , ukupne debljine min 40 mm.
Okov: brodska šarka 4 kom , brava sa cilindrom sa minimum 3 ključa za zaklučavanjem, diht guma q-lon 3113 ili ekvivalentno. Ručka: inox
Proizvođač je dužan da definiše način ugradnje radioničkim crtežima na koje je obavezan da dobije saglasnost naručioca,odnosno projektanta. Pri izradi i montaži pozicije poštovati sve preporuke od strane proizvođača profila. Izvođač je dužan dostaviti atestnu dokumentaciju usaglašenu sa EN standardima.
Obračun po komadu kompletno izvedene pozicije.</t>
  </si>
  <si>
    <t>Oznaka u projektu: D13 - 150 x 200 cm</t>
  </si>
  <si>
    <t>Unutrašnja bravarija</t>
  </si>
  <si>
    <t>Spoljašnja bravarija</t>
  </si>
  <si>
    <t>Vrata tipa ALUMIL S67 ili ekvivalentno, u svemu prema šemi.
Okvir je od  aluminijumskih profila sa termoprekidom S67510. 
Okvir je pričvršćen za zid ankerima (vijcima) na dovoljnom broju mjesta po svim stranama bez mogućnosti pomjeranja. Svi spojevi okvira i zida sa vanjske strane obrađeni su Illbruck ME501 ili ekvivalentnim trakama, a na naliježućoj strani profila na zid Illbruck Trioplex, ili ekvivalentnim trakama. 
Maksimalna toplotna provodljivost profila je Uf= 1,1-2,6 W/m²K.
Krila su od  aluminijumskih profila sa termoprekidom S67936. Krila su zastakljena termoizolacionim staklom tipa 6 /16/ 4 (26 mm Ugmax= 0.9 W/m²K, PSI 0,044 W/m²K), svjetlosne transmisije min 27% i solarnog faktora max 28%. 
- Zaptivke između stakla i alumijuma su od visokokvalitetnih EPDM guma iz sistema otpornih na atmosferske uticaje. Zaptivanje između štoka i krila je obezbijeđeno kroz tri dihtunga. Vrata su predviđena za izlaz na krov iz krovne lanterne.</t>
  </si>
  <si>
    <t>Oznaka u projektu: D12 - 120 x 155 cm</t>
  </si>
  <si>
    <t>Prozor  tipa ALUMIL S67 ili ekvivalentno.
Okvir je od  aluminijumskih profila sa termoprekidom S67510. 
Okvir je pričvršćen za zid ankerima (vijcima) na dovoljnom broju mjesta po svim stranama bez mogućnosti pomjeranja. Svi spojevi okvira i zida sa vanjske strane obrađeni su Illbruck ME501 ili ekvivalentnim trakama, a na naliježućoj strani profila na zid Illbruck Trioplex, ili ekvivalentnim trakama. 
Maksimalna toplotna provodljivost profila je Uf= 1,1-2,6 W/m²K.
Krila su od  aluminijumskih profila sa termoprekidom S67936. Krila su zastakljena termoizolacionim staklom tipa 6 /16/ 4 (26 mm Ugmax= 0.9 W/m²K, PSI 0,044 W/m²K), svjetlosne transmisije min 27% i solarnog faktora max 28%. 
- Zaptivke između stakla i alumijuma su od visokokvalitetnih EPDM guma iz sistema otpornih na atmosferske uticaje. Zaptivanje između štoka i krila je obezbijeđeno kroz tri dihtunga.
- Sistem okova uključuje elemente protiv pogrešnog rukovanja kao i limitere otvaranja krila, u svemu prema specifikaciji dobavljača. Okov omogućuje komforno rukovanje prilikom bravljenja i odbravljivanja.
Obrada unutra : antracit RAL 7016
Obrada spolja: antracit RAL 7016</t>
  </si>
  <si>
    <t>Oznaka u projektu: W01 -  145 x 145 cm.</t>
  </si>
  <si>
    <t>Zid zavjese</t>
  </si>
  <si>
    <t xml:space="preserve">FASADNA KONSTRUKCIJA "ZID ZAVJESA" 
od fasadnih aluminijumskih profila u sistemu ALUMIL SMARTIA M7 ili ekvivalentno. 
- Okovi  testirani u sistemu profila, sa otvaranjem prema datoj šemi. 
- Otpornost okova na koroziju klasa 5. 
Pozicija je zastakljena dvostrukim termoizolacionim staklom tipa 6 mm + 16 mm+ 6 mm, Ug=1,0 W/m2K / tipa 8 mm + 12 mm+ 8 mm, Ug=1,1 W/m2K sa pvc distancerom za staklo sa poboljšanim termičkim karakteristikama. 
Potrebnu debljinu stakla dimenzionisati u zavisnosti od veličine otvora, izloženosti uticajima i traženoj zvučnoj izolaciji.. 
Maksimalna debljina stakla 54 mm. 
Završna obrada aluminijuma je fabrička plastifikacija, u boji RAL 7016 (anthracite grey) sa unutrašnje i spoljašnje strane.
</t>
  </si>
  <si>
    <t>Oznaka u projektu: SF01 -  754 x 320cm.</t>
  </si>
  <si>
    <t>Oznaka u projektu: SF01a -  744 x 320cm.</t>
  </si>
  <si>
    <t>Oznaka u projektu: SF07 -  227 x 325cm.</t>
  </si>
  <si>
    <t>Oznaka u projektu: SF08 -  226 x 325cm.</t>
  </si>
  <si>
    <t>Oznaka u projektu: SF09 -  1562 x 350cm.</t>
  </si>
  <si>
    <t>Oznaka u projektu: SF10L -  490 x 95cm.</t>
  </si>
  <si>
    <t>Oznaka u projektu: SF10D -  490 x 95cm.</t>
  </si>
  <si>
    <t>Oznaka u projektu: SF11 -  754 x 95cm.</t>
  </si>
  <si>
    <t>Oznaka u projektu: SF12 -  714 x 95cm.</t>
  </si>
  <si>
    <t>Oznaka u projektu: SF13 -  744 x 95cm.</t>
  </si>
  <si>
    <t xml:space="preserve">FASADNA KONSTRUKCIJA "ZID ZAVJESA" 
od fasadnih aluminijumskih profila u sistemu ALUMIL SMARTIA M7 ili ekvivalentno. 
- Okovi  testirani u sistemu profila, sa otvaranjem prema datoj šemi. 
- Otpornost okova na koroziju klasa 5. 
Pozicija je zastakljena dvostrukim termoizolacionim staklom tipa 6 mm + 16 mm+ 6 mm, Ug=1,0 W/m2K / tipa 8 mm + 12 mm+ 8 mm, Ug=1,1 W/m2K sa pvc distancerom za staklo sa poboljšanim termičkim karakteristikama. 
Potrebnu debljinu stakla dimenzionisati u zavisnosti od veličine otvora, izloženosti uticajima i traženoj zvučnoj izolaciji.. 
Maksimalna debljina stakla 54 mm. 
Puna netransparentna polja zid zavjese sastoje se od termoizolacionog panela sa spoljnom oblogom od jednoslojnog emajliranog stakla, ispunom od tvrdo presovane termoizolacije i unutrašnjom oblogom od aluminijumskog lima debljine 2mm, u boji i završnoj obradi profila. Panel mora dihtovati po čitavom obodu polja. 
Završna obrada aluminijuma je fabrička plastifikacija, u boji RAL 7016 (anthracite grey) sa unutrašnje i spoljašnje strane.  
</t>
  </si>
  <si>
    <t>Oznaka u projektu: SF02L -  260 x 720cm.</t>
  </si>
  <si>
    <t>Oznaka u projektu: SF02d -  260 x 720cm.</t>
  </si>
  <si>
    <t>Oznaka u projektu: SF03 -  260 x 720cm.</t>
  </si>
  <si>
    <t>Oznaka u projektu: SF04 -  235 x 640cm.</t>
  </si>
  <si>
    <t>Oznaka u projektu: SF05 -  227 x 640cm.</t>
  </si>
  <si>
    <t>Oznaka u projektu: SF06 -  226 x 640cm.</t>
  </si>
  <si>
    <t xml:space="preserve">FASADNA KONSTRUKCIJA "ZID ZAVJESA" 
od fasadnih aluminijumskih profila u sistemu ALUMIL SMARTIA M7 ili ekvivalentno na objektu sale. 
- Okovi  testirani u sistemu profila, sa otvaranjem prema datoj šemi. 
- Otpornost okova na koroziju klasa 5. 
Pozicija je zastakljena dvostrukim termoizolacionim staklom tipa 8 mm + 12 mm+ 8 mm, Ug=1,1 W/m2K sa pvc distancerom za staklo sa poboljšanim termičkim karakteristikama. 
Potrebnu debljinu stakla dimenzionisati u zavisnosti od veličine otvora, izloženosti uticajima i traženoj zvučnoj izolaciji.. 
Maksimalna debljina stakla 54 mm. 
Panel mora dihtovati po čitavom obodu polja.  
Završna obrada aluminijuma je fabrička plastifikacija, u boji RAL 7016 (anthracite grey) sa unutrašnje i spoljašnje strane.
</t>
  </si>
  <si>
    <t>Oznaka u projektu: SF14 -  675 x 300cm.</t>
  </si>
  <si>
    <t>FASADNA KONSTRUKCIJA "ZID ZAVJESA" 
od fasadnih aluminijumskih profila u sistemu ALUMIL SMARTIA M7 ili ekvivalentno na objektu sale. 
- Okovi  testirani u sistemu profila, sa otvaranjem prema datoj šemi. 
- Otpornost okova na koroziju klasa 5. 
Pozicija je zastakljena dvostrukim termoizolacionim staklom tipa 8 mm + 12 mm+ 8 mm, Ug=1,1 W/m2K sa pvc distancerom za staklo sa poboljšanim termičkim karakteristikama. 
Potrebnu debljinu stakla dimenzionisati u zavisnosti od veličine otvora, izloženosti uticajima i traženoj zvučnoj izolaciji.. 
Maksimalna debljina stakla 54 mm. 
Panel mora dihtovati po čitavom obodu polja.   
- Brisoleji se sastoje od ekstrudiranih aluminijumskih profila. Lamelice postavljati horizontalno pod uglom od 45° i kačiti na potkonstrukciju preko sistemskih aluminijumskih prihvatnika. Profil je zaštićen procesom plastifikacije u boji po izboru projektanta i investitora.
Završna obrada aluminijuma je fabrička plastifikacija, u boji RAL 7016 (anthracite grey) sa unutrašnje i spoljašnje strane.</t>
  </si>
  <si>
    <t>Oznaka u projektu: SF15 -  675 x 300cm.</t>
  </si>
  <si>
    <t>Kancelarijske pregrade</t>
  </si>
  <si>
    <t xml:space="preserve">Kancelarijske pregrade u dijelu produženog boravka i biblioteke sa medijatekom. Sistem SMARTIA P100 ili sl. je sistem unutrašnjih pregrada od veoma tankih pokrivnih aluminijumskih profila, koji nude širok izbor prednosti, a glavna karakteristika su mogućnosti dizajna, čvrstoća i jednostavnost montaže.
Završna obrada: Antracit 7016
Dubina sistema: 70 mm
Zvučne izolacija: 48 dB
Obračun po komadu kompletno izvedene pozicije.
</t>
  </si>
  <si>
    <t>Oznaka u projektu: KP01 - 2624 x 318 cm</t>
  </si>
  <si>
    <t>Oznaka u projektu: KP02 - 244 x 318 cm</t>
  </si>
  <si>
    <t>Oznaka u projektu: KP03 - 214 x 318 cm</t>
  </si>
  <si>
    <t>Ograde</t>
  </si>
  <si>
    <t>Ograda visine 110cm, mjereno od gotovog poda, se sastoji od ravnih čeličnih flahova širine 50mm i debljine 5mm, postavljenih na krajevima, dnu i vrhu ograde, i čeličnih flahova profila ''T'' dužine 20mm, širine 50mm i debljine 5mm kao središnje podjele ograde. Ispuna ograde su mreže istegnutog metala, ravnog profila, koje se pričvršćuju čeličnim vijcima za flahove. Sva polja su jednake širine. Rukohvat je od bezbojno lakiranog masivnog drveta - hrasta, širine 50mm i visine 30mm.
Ograda se pričvršćuje za armirano-betonsku ploču pomoću čeličnih vijaka potrebne dužine.
Sve spojeve i varove idealno izraditi, očistiti i obrusiti. Prije ugradnje ogradu očistiti, nanijeti impregnaciju i obojiti osnovnom bojom za metal. Završna boja ograde je bijela - RAL 9016.</t>
  </si>
  <si>
    <t>Ograda RL01 -  L = 566cm, H =110cm, 6 kom</t>
  </si>
  <si>
    <t>Ograda RL02 -  L = 405cm, H =110cm, 4 kom</t>
  </si>
  <si>
    <t>Ograda RL03 -  L = 611cm, H =110 -118 cm, 3 kom</t>
  </si>
  <si>
    <t>Ograda RL04 -  L = 611cm, H =110 -118 cm, 3 kom</t>
  </si>
  <si>
    <t>Ograda RL05 -  L =3880cm, H =110 cm, 1 kom</t>
  </si>
  <si>
    <t>Ograda RL06 -  L =397.5cm, H =75.5cm, 2 kom</t>
  </si>
  <si>
    <t>Ograda RL07 -  L =215cm, H =110cm, 2 kom</t>
  </si>
  <si>
    <t>Ograda visine 120cm, mjereno od linije gotovog trga, se sastoji od kutijastih čeličnih profila dimenzija 40x20mm, debljine 2mm postavljenih na krajevima, dnu i vrhu ograde, i čeličnih šipki dužine 116cm, dimenzija 20x20mm, debljine 2mm kao središnje podjele ograde. Osovinski raspon čeličnih šipki iznosi 15cm.
Sve spojeve i varove idealno izraditi, očistiti i obrusiti. Prije ugradnje ogradu očistiti, nanijeti impregnaciju i obojiti osnovnom bojom za metal. Završna boja kapije je siva - RAL 7035.</t>
  </si>
  <si>
    <t>Ograda RL08 -  L =1002cm, H =120cm, 4kom</t>
  </si>
  <si>
    <t>Rukohvat visine 120cm, mjereno linije gotovog stepeništa, se sastoji od kutijastog čeličnog profila dimenzija 40x20mm, debljine zida 2mm ukrućenog dovoljnim brojem čeličnih nosača. 
Sve spojeve i varove idealno izraditi, očistiti i obrusiti. Prije ugradnje ogradu očistiti, nanijeti impregnaciju i obojiti osnovnom bojom za metal. Završna boja rukohvata je siva - RAL 7035.</t>
  </si>
  <si>
    <t>Rukohvat RL09 -  L = 776cm, H =120cm, 4 kom</t>
  </si>
  <si>
    <t>Sanitarne montažne pregrade</t>
  </si>
  <si>
    <t xml:space="preserve">Izrada i montaža sanitarnih pregrada od kompakt-ploča i pratećeg okova.
Kompakt-ploče su debljine 13 mm, apsolutno vodopostojane, higijenske, ne trule, postojane na: grebanje, lom i udare, blago hrapave površinske strukture.
Plastificirani ili eloksirani aluminijski profil za vrata, dovratnik, sadrži gumenu traku za neutralisanje zvuka pri zatvaranju vrata. Priključak na zid se izvodi sa plastificiranim aluminijskim ''U'' profilom.
Prednja strana pregrade sadrži plastificirani aluminijski profil koji je učvršćuje po cijeloj dužini gornje ivice.
Na krilima su ugrađene po dvije šarke od plastificiranog metala sa ugrađenom oprugom za samozatvaranje u gornjoj šarki. Šarke su učvršćene na dovratni profil sa po dva vijka od inox-a.
Nožice su izrađene od plastificiranih aluminijskih cijevi E6/EV1, sa mogućnošću podešavanja visine do 15 cm. Za pod je nožica pričvršćena preko pločice nogica izrađene od PVC-a, sa 50 mm visokom zaštitnom rozetom iz poliamida. Standardna visina kabina je 220 cm, uključujući nožice. Standardna širina vrata iznosi 65 cm.
Sve kabine su opremljene sa po jednom vješalicom za garderobu i odbojnikom za vrata.
</t>
  </si>
  <si>
    <t>Boja kompakt-ploča biće određena od strane projektanta.
Sve mjere uzeti na licu mjesta. Sitna usijecanja i prekrojavanja moguća su na licu mjesta uz odobrenje projektanta ili stručnog nadzora.
U cijenu je uračunat sav potreban materijal, prevoz i ugradnja.</t>
  </si>
  <si>
    <t>Oznaka u projektu SP01: 354x210+15cm, 4 vrata</t>
  </si>
  <si>
    <t>Oznaka u projektu SP02: 268x210+15cm, 3 vrata</t>
  </si>
  <si>
    <t>Oznaka u projektu SP03: 30x210+15cm</t>
  </si>
  <si>
    <t xml:space="preserve">Oznaka u projektu SP04: 30x105+15cm </t>
  </si>
  <si>
    <t xml:space="preserve">Nabavka, izrada i ugradnja drvenih klupica na tribinama u nastavku stepeništa. Drvene klupice su od punog drveta debljine 5cm, izbačene od spoljnje ivice zida za po 2cm u prostor. Klupice se završno tretiraju sredstvima za drvo koje im obezbjeđuje dugovječnost, i lakiraju bezbojnim lakom. Ugrađuju se na lijepku za drvo. U cijenu ulazi sve gorenavedno u okviru pozicije.
Drvene klupice na tribinama 205x91 oznaka u projektu KL1
</t>
  </si>
  <si>
    <t>X.</t>
  </si>
  <si>
    <t>KERAMIČARSKI RADOVI</t>
  </si>
  <si>
    <t xml:space="preserve">Nabavka materijala i oblaganje podova podnim protivkliznim keramičkim pločicama, I klase, laserski rezane, dimenzija 120x120cm u boji i tonu prema usvojenom uzorku. Pločice polagati u sloju lijepka u slogu fuga na fugu sa minimalnom fugom i fugovanjem u boji i tonu po izboru projektanta. U sanitarnim prostorijama pločice polagati u padu prema rešetki u podu od min. 1%. U cijenu je uračunata i izrada sokle od iste keramike, visine 10cm, na mjestima gdje je to potrebno. </t>
  </si>
  <si>
    <t>Nabavka materijala i oblaganje zidova keramičkim pločicama, I klase, laserski rezane, dimenzija 60x60cm u boji i tonu prema usvojenom uzorku. Svu zidnu keramiku postavljati do visine od min 10cm iznad spuštenog plafona. Pozicija obuhvata potrebne ugaone lajsne. Pločice polagati u sloju lijepka u slogu fuga na fugu sa fugovanjem u boji i tonu po izboru projektanta.</t>
  </si>
  <si>
    <t>Nabavka materijala i oblaganje, podesta, međupodesta, gazišta i čela stepeništa protivkliznim keramičkim pločicama, I klase, laserski rezane, dimenzija 120x120cm u boji i tonu prema usvojenom uzorku. Na spoju gazišta i čela pločice gerovati. Pozicija obuhvata potrebne ugaone lajsne. Pločice polagati u sloju lijepka u slogu fuga na fugu sa fugovanjem u boji i tonu po izboru projektanta.</t>
  </si>
  <si>
    <t>Podrum 1 stepenište</t>
  </si>
  <si>
    <t>Prizemlje 2 stepeništa</t>
  </si>
  <si>
    <t>Nabavka materijala i oblaganje krova protivkliznim keramičkim pločicama, I klase, laserski rezane, dimenzija 60x60cm u boji i tonu prema usvojenom uzorku. Na spoju gazišta i čela pločice gerovati. Pozicija obuhvata potrebne ugaone lajsne. Pločice polagati u sloju lijepka u slogu fuga na fugu sa fugovanjem u boji i tonu po izboru projektanta.</t>
  </si>
  <si>
    <t>Lanterna škole</t>
  </si>
  <si>
    <t>XI.</t>
  </si>
  <si>
    <t>PODOPOLAGAČKI RADOVI</t>
  </si>
  <si>
    <t>Nabavka i ugradnja modularne podne obloge od vinila prozivođača TARKETT ili ekvivalentno, debljine 0,7mm na lijepku, preko pripremljene podloge.
Boja i šablon kombinacija po izboru projektanta, u skladu sa projektom, tehničkim opisom i specifikacijom materijala. U poziciju ulazi i cijena sokle. U cijenu su uračunati materijal, prevoz i rad.</t>
  </si>
  <si>
    <t>Prizemlje - matične učionice</t>
  </si>
  <si>
    <t>Prizemlje 2 stepeništa na trijemovima</t>
  </si>
  <si>
    <t>Prizemlje - predmetne učionice</t>
  </si>
  <si>
    <t>Prizemlje - Specijalizovane učionice (kabineti)</t>
  </si>
  <si>
    <t>Prizemlje - Ostale prostorije</t>
  </si>
  <si>
    <t>I sprat - matične učionice</t>
  </si>
  <si>
    <t>I sprat - predmetne učionice</t>
  </si>
  <si>
    <t>I sprat - Specijalizovane učionice (kabineti)</t>
  </si>
  <si>
    <t>I sprat - Ostale prostorije</t>
  </si>
  <si>
    <t>79.</t>
  </si>
  <si>
    <t xml:space="preserve">Nabavka, transport i ugradnja komplet novog drvenog sportskog poda na elastičnoj potkonstrukciji u svemu prema FIBA standardu. Parket mora biti izrađen od punog čistog bukovog drveta minimalne debljine 22mm, fabrički lakiran sa gornje strane daske i zaštićen od UV zraka i lakiran sa donje strane daske. Sportski pod poseduje sistem za nivelaciju putem plastičnih kajli. Podna daska je bukov masiv (puno drvo), debljine 22mm, fabrički lakirana sa gornje i donje strane, dimenzija 3700mm x 129mm. Podna daska se na podkonstrukciju ukucava mašinskim putem. Prosečna visina poda 90mm (minimum 62mm maximum 109mm) Uz ponudu obavezno dostaviti:
važeći FIBA sertifikat, važeći IHF sertifikat, EN 14904 standard, katalog / tehnički list ponuđenog sportskog poda, uzorak sportskog poda.
</t>
  </si>
  <si>
    <t>Obračun po m² kompletnog poda (uključujući dvodjelnu ventilirajuću drvenu lajsnu i obilježavanje centralnih terena za rukomet, košarku i odbojku linijama širine 5cm u skladu sa propozicijama takmičenja.)</t>
  </si>
  <si>
    <t>80.</t>
  </si>
  <si>
    <t>Izrada dvokomponentnog epoksidnog poda u podrumu škole i na stepeništima i tribinama u parteru. Pod se izvodi u sljedećim koracima: Priprema betonske podloge mašinskim frezanjem i sačmarenjem. Izvodi se zbog odstranjivanja površinski slabih djelova sa komplet čišćenjem i usisavanjem, do prionljivosti podne obloge za podlogu min. 1,5 N/mm2. 
- Izrada izravnjavajućeg - nosećeg sloja i podnog sistema po sljedećem opisu: 
1. Priprema i ugradnja epoksidne SN veze za konstruktivna spajanja. 
2. Izrada sloja za izravnavanje sa popunjavanjem eventualnih oštećenja u betonu
3. Izrada završnog epoksidnog poda 
4. Trajna impregnacija podnog sistema zaštitnom penetracionom formacijom. Cijena obuhvata izradu svih navedenih slojeva i dovođenje noseće betonske podloge u stanje za izradu epoksidnog poda. Epoksidni pod izvesti u žutoj boji RAL 1023.</t>
  </si>
  <si>
    <t>Podrum škole: Hol, biblioteka, produženi boravak, 
garderobe, multimedijska učionica</t>
  </si>
  <si>
    <t>Tribine, zidovi i stepeništa partera u nivou podruma</t>
  </si>
  <si>
    <t>81.</t>
  </si>
  <si>
    <t>Nabavka i ugradnja aluminijumskih prelaznih lajsni na sastavu dva poda i na prekidima postavljanja podova ispod vrata. Lajsne ugraditi u svemu prema uputstvima proizvođača, a uz saglasnost sa projektantom ili nadzornim organom.</t>
  </si>
  <si>
    <t>Sala</t>
  </si>
  <si>
    <t>XII.</t>
  </si>
  <si>
    <t>MOLERSKO-FARBARSKI RADOVI</t>
  </si>
  <si>
    <t>82.</t>
  </si>
  <si>
    <t>83.</t>
  </si>
  <si>
    <t>Bojenje i gletovanje plafona u školi:
Obračun po m² kompletno sa pokretnom molerskom skelom.</t>
  </si>
  <si>
    <t>Bojenje i gletovanje zidova u školi:
Obračun po m² sa pokretnom molerskom skelom</t>
  </si>
  <si>
    <t>84.</t>
  </si>
  <si>
    <t>Sanacija, bojenje i gletovanje zidova u sali:
Obračun po m² kompletno sa pokretnom molerskom skelom.</t>
  </si>
  <si>
    <t>XIII.</t>
  </si>
  <si>
    <t>FASADERSKI RADOVI</t>
  </si>
  <si>
    <t>85.</t>
  </si>
  <si>
    <t>Izrada demit fasade fiskulturne sale sa termoizolacijom od mineralne vune debljine d=8cm, URSA GLASSWOOL FDP 1 i svim završnim slojevima navedenim u opštem opisu za izradu demit fasade. Fasadu završno bojiti u svemu prema grafičkim prilozima fasade i tehničkim opisima. Oznaka u projektu EW2.1
Fiskulturna sala_RAL 7036</t>
  </si>
  <si>
    <t>86.</t>
  </si>
  <si>
    <t>Izrada ventilisane fasadne obloga od aluminijumskih kompozitnih panela.
Nabavka materijala, transport, izrada i ugradnja integrisanog fasadnog vješanog ventilisanog fasadnog sistema Alucobond ili ekvivalentno.
 ALUCOBOND A2 - kompozitna ploča sastavljena od 2 aluminijumske ploče legure EN AW-5005A (AlMg1) 0,5 mm debljine između kojih se nalazi polimerno jezgro ispunjeno mineralima. Specifična težina ploče iznosi 7,6 kg/m2 za debljinu ploče od 4 mm. 
Alucobond PLUS ploče ispunjavaju klasu negorivosti DIN EN 13501-1 klasa A2-s1, d0
Cijena obuhvata sav materijal, rad i potrebnu skelu. U cijenu fasade ulazi i ugradnja termoizolacije od mineralne vune URSA FDP 1 ili ekvivalentno, debljin d=8cm ispod ploče prizemlja, i ugradnja paropropusne vodoneporpusne folije preko termoizolacije a ispod aluminijskih kompozitnih panela. Oznake u projektu: C3.1; EW4.0; EW4.1; EW4.2; EW4.3; EW4.4; EW4.5</t>
  </si>
  <si>
    <t>Vertikalni zidovi trijema, Boja( Coco Bolo no. 834) ili ekvivalentno</t>
  </si>
  <si>
    <t>Plafon trijema, Boja( Coco Bolo no. 834) ili ekvivalentno</t>
  </si>
  <si>
    <t>Fasadni zidovi lanterna, Boja(Platinum Grey no. 136) ili ekvivalentno</t>
  </si>
  <si>
    <t>Fasadni zidovi, Boja(Platinum Grey no. 136) ili ekvivalentno</t>
  </si>
  <si>
    <t>87.</t>
  </si>
  <si>
    <t>Nabavka i ugradnja vertikalne termoizolacije u dijelu  ventilisane fasade škole i trijemovima, d=10, 8, 5, 3cm.
Tip: URSA FDP 1 ili ekvivalentno</t>
  </si>
  <si>
    <t>d=5cm</t>
  </si>
  <si>
    <t>XIV.</t>
  </si>
  <si>
    <t>LIFT</t>
  </si>
  <si>
    <t>88.</t>
  </si>
  <si>
    <t xml:space="preserve">Nabavka i ugradnja električnog putničkog lifta nosivosti 630kg / 8 osoba, bez mašinske kućice u okviru liftovskog okna dimenzija 200x180cm. Dimenzije kabine 110x140cm. Vrata kabine i prilazna vrata dvokrilna širine 120cm visine 240cm, automatska teleskopska. Omogućen pristup licima sa invaliditetom. Dubina jame je 150cm. Broj stanica je 3. Visina od poda prve do poda poslednje stanice je 8.00m. Opremanje lifta po zelji Investitora.     </t>
  </si>
  <si>
    <t>XV.</t>
  </si>
  <si>
    <t>89.</t>
  </si>
  <si>
    <t>Izrada horizontalnih i vertikalnih dilatacionih spojnica.</t>
  </si>
  <si>
    <t>Horizontalne dilatacione spojnice u podu</t>
  </si>
  <si>
    <t>Horizontalne dilatacione spojnice u tavanici</t>
  </si>
  <si>
    <t>Vertikalne dilatacione spojnice u zidu</t>
  </si>
  <si>
    <t>Izrada krovne dilatacione spojnice</t>
  </si>
  <si>
    <t>90.</t>
  </si>
  <si>
    <t>Nabavka, i ugradnja taktilnih traka za upozorenje osobama sa invaliditetom i reljefnog orijentacionog plana. Trake sadrže ispupčenja koja upozoravaju ili usmjeravaju slijepe i slabovide osobe o postojanju prepreke ili oblasti u kojoj je kretanje otežano, kao što su na primer stepenice. Taktilne trake se postavljaju u skladu sa Pravilnikom o bližim uslovima i načinu prilagođavanja objekata za pristup i kretanje lica smanjenje pokretljivosti i lica sa invaliditetom. Pristupačna taktilna površina izvodi se reljefnom obradom visine do 5 mm na način da ne otežava kretanje invalidskih kolica, da je prepoznatljiva na dodir stopala ili bijelog štapa, da ne zadržava vodu, snijeg i nečistoću, i da se lako održava. Dostupne su u 3 formata: gumene ploče koje se lijepe, poliuertanske samoljepljive trake u kvadratnom i pravougaonom formatu.</t>
  </si>
  <si>
    <t>91.</t>
  </si>
  <si>
    <t>Mreža za zaštitu zidova i prozora od lopte u fiskulturnoj sali:
Nabavka, isporuka i instalacija slobodnovisećih
zaštitnih mreža. 
Mreža bijela, okca 10cm x 10cm. U kompletu ankeri, sajle, nosači, zatezači i sav potreban materijal za montažu.</t>
  </si>
  <si>
    <t>Mreža 16x6m, iza koševa</t>
  </si>
  <si>
    <t>Mreža 28x3m, ispred prozora</t>
  </si>
  <si>
    <t>92.</t>
  </si>
  <si>
    <t>Završno čišćenje svih prostorija u objektu, pranje prozora, podova, zidova obloženih keramičkim pločicama i drugo. Čišćenje će se platiti samo jednom, bez obzira na broj izvršenih čišćenja u toku pripreme objekta za predaju.</t>
  </si>
  <si>
    <t>93.</t>
  </si>
  <si>
    <t>Nabavka, izrada i montaža table sa nazivom škole na zidu u trijemu. Tabla dimenzija 40x30cm izrađena od crnog pleksiglasa/klirita, sa skrivenim kačenjem na zid.</t>
  </si>
  <si>
    <t>94.</t>
  </si>
  <si>
    <t>Nabavka, izrada i montaža table sa nazivom projektanta i izvođača radova sa godinom izgradnje na zidu u trijemu. Tabla dimenzija 40x30cm izrađena od crnog pleksiglasa/klirita, sa skrivenim kačenjem na zid.</t>
  </si>
  <si>
    <t>95.</t>
  </si>
  <si>
    <t>Nabavka, izrada i montaža lajsni kod kamenih oblutaka. Lajsne se postavljaju između kamenih oblutaka i zemlje i služe kao zaštita od rasipanja oblutaka. Obračun po m dužnom lajsne.</t>
  </si>
  <si>
    <t>96.</t>
  </si>
  <si>
    <t>Nabavka, izrada i montaža zasjenjivača unutar škole. Zasjenjivači se postavljaju u enterijeru, uz strukturalnu fasadu i prate njenu širinu. Visina rolo sjenila u suterenu 315cm, na prizemlju 240cm i na spratu 320cm. Obračun po m dužnom rolo sjenila.</t>
  </si>
  <si>
    <t>Obračun po komadu, širina 225 (prizemlje)</t>
  </si>
  <si>
    <t>Obračun po komadu, širina 220 (prizemlje)</t>
  </si>
  <si>
    <t>Obračun po komadu, širina 195 (prizemlje)</t>
  </si>
  <si>
    <t>Obračun po komadu, širina 225 (sprat)</t>
  </si>
  <si>
    <t>Obračun po komadu, širina 220 (sprat)</t>
  </si>
  <si>
    <t>Obračun po komadu, širina 195 (sprat)</t>
  </si>
  <si>
    <t>Obračun po komadu, širina 100 (suteren)</t>
  </si>
  <si>
    <t>Obračun po komadu, širina 220 (suteren)</t>
  </si>
  <si>
    <t>3.1.1.</t>
  </si>
  <si>
    <t>JAKA STRUJA</t>
  </si>
  <si>
    <t>PREDMJER I PREDRAČUN JAKE STRUJE</t>
  </si>
  <si>
    <t>RAZVODNI ORMARI</t>
  </si>
  <si>
    <t>NSX400N sa Micrologic 2.3, 3P</t>
  </si>
  <si>
    <t>Zaštitni uređaj diferencijalne struje Iid 25/0,03A, 4p</t>
  </si>
  <si>
    <t>Rastavljač sa osiguračima ISFT 250/160A, 1-0 3P</t>
  </si>
  <si>
    <t>Zaštitni uređaj diferencijalne struje Iid 40/0,03A, 4p</t>
  </si>
  <si>
    <t>Automatski prekidač iK60N-D/50A, 1p; 6kA</t>
  </si>
  <si>
    <t>Automatski prekidač iK60N-D/32A, 3p; 6kA</t>
  </si>
  <si>
    <t>Automatski prekidač iK60N-D/32A, 1p; 6kA</t>
  </si>
  <si>
    <t>Automatski prekidač iK60N-C/32A, 3p; 6kA</t>
  </si>
  <si>
    <t>Automatski prekidač iK60N-C/16A, 3p; 6kA</t>
  </si>
  <si>
    <t>Automatski prekidač iK60N-C/16A, 1p; 6kA</t>
  </si>
  <si>
    <t>Automatski prekidač iK60N-B/10A, 1p; 6kA</t>
  </si>
  <si>
    <t>Automatski prekidač iK60N-B/2A, 1p; 6kA</t>
  </si>
  <si>
    <t>Rastavljač iSSW 20A, 1-0-2, 3P</t>
  </si>
  <si>
    <t>Vremenski relej(astronomski sat)</t>
  </si>
  <si>
    <t>kontaktor 16A, 2NO, 230Vac</t>
  </si>
  <si>
    <t>Izborna sklopka 200A, 1-0-2, 4P</t>
  </si>
  <si>
    <t>signalna sijalica 230V, zelena, montaža na vratima</t>
  </si>
  <si>
    <t>Stavkom obuhvatiti sabirnice, redne stezaljke, POK kanali, plastične etikete, pertinaks, natpisne ploče, bakarne pletenice, uvodnice za kablove, jednopolna šema, džep za jednopolnu šemu i drugi potrebni sitni materijla neophodan za ugradnju ormana. Ukupno za materijal i rad:</t>
  </si>
  <si>
    <t>Isporuka i ugradnja razvodnog ormara RO-PR, IP40 (fabričke ili radioničke izrade). Pod stavkom se podrazumijevaju i svi "sitni" elementi neophodni za ugradnju table, prekidača i ranžiranje kablova.</t>
  </si>
  <si>
    <t>Isporuka i ugradnja razvodnog ormara GRO, IP40 (fabričke ili radioničke izrade). Pod stavkom se podrazumijevaju i svi "sitni" elementi neophodni za ugradnju table, prekidača i ranžiranje kablova.
U razvodne table se ugrađuju sledeći elementi:</t>
  </si>
  <si>
    <t>Rastavljač INS 40A, 1-0, 3P</t>
  </si>
  <si>
    <t>Rastavljač INS 63A, 1-0, 3P</t>
  </si>
  <si>
    <t>Zaštitni uređaj diferencijalne struje Iid 63/0,03A, 4p</t>
  </si>
  <si>
    <t>Automatski prekidač iK60N-B/6A, 1p; 6kA</t>
  </si>
  <si>
    <t>kontaktor 16A, 1NO, 230Vac</t>
  </si>
  <si>
    <t>1-0, 16A za montažu na vratima</t>
  </si>
  <si>
    <t>Isporuka i ugradnja razvodnog ormara RO-1, IP40 (fabričke ili radioničke izrade). Pod stavkom se podrazumijevaju i svi "sitni" elementi neophodni za ugradnju table, prekidača i ranžiranje kablova.
U razvodne table se ugrađuju sledeći elementi:</t>
  </si>
  <si>
    <t>Automatski prekidač iK60N-C/25A, 3p; 6kA</t>
  </si>
  <si>
    <t>temperaturni kontroler za grijač slivnika ETO2-4550</t>
  </si>
  <si>
    <t>Isporuka i ugradnja razvodnog ormara RO-2, IP40 (fabričke ili radioničke izrade). Pod stavkom se podrazumijevaju i svi "sitni" elementi neophodni za ugradnju table, prekidača i ranžiranje kablova.
U razvodne table se ugrađuju sledeći elementi:</t>
  </si>
  <si>
    <t>kontaktor 20A, 2NO, 230Vac</t>
  </si>
  <si>
    <t>ELEKTRIČNA INSTALACIJA OPŠTE POTROŠNJE</t>
  </si>
  <si>
    <t>Nabavka, isporuka i izvođenje provodnika tipa. Stavkom obuhvatiti sav montažni materijal koje je neophodan za  ugradnju provodnika kao i povezivanje provodnika na oba kraja. Takodje stavkom je obuhvaćeno štemanje betonskih površina u odnosu 25% od ukupne dužine svih kablova. Ukupno za materijal i rad:</t>
  </si>
  <si>
    <r>
      <t>N2XH-J 3x2,5mm</t>
    </r>
    <r>
      <rPr>
        <sz val="10"/>
        <rFont val="Calibri"/>
        <family val="2"/>
      </rPr>
      <t>²</t>
    </r>
  </si>
  <si>
    <r>
      <t>N2XH-J 5x2,5mm</t>
    </r>
    <r>
      <rPr>
        <sz val="10"/>
        <rFont val="Calibri"/>
        <family val="2"/>
      </rPr>
      <t>²</t>
    </r>
  </si>
  <si>
    <r>
      <t>N2XH-J 5x6mm</t>
    </r>
    <r>
      <rPr>
        <sz val="10"/>
        <rFont val="Calibri"/>
        <family val="2"/>
      </rPr>
      <t>²</t>
    </r>
  </si>
  <si>
    <r>
      <t>N2XH-J 5x16mm</t>
    </r>
    <r>
      <rPr>
        <sz val="10"/>
        <rFont val="Calibri"/>
        <family val="2"/>
      </rPr>
      <t>²</t>
    </r>
  </si>
  <si>
    <r>
      <t>N2XH-J 5x10mm</t>
    </r>
    <r>
      <rPr>
        <sz val="10"/>
        <rFont val="Calibri"/>
        <family val="2"/>
      </rPr>
      <t>²</t>
    </r>
  </si>
  <si>
    <r>
      <t>NHXH FE180E90 4x120mm</t>
    </r>
    <r>
      <rPr>
        <sz val="10"/>
        <rFont val="Calibri"/>
        <family val="2"/>
      </rPr>
      <t>²</t>
    </r>
  </si>
  <si>
    <r>
      <t>NHXH FE180E90 5x2,5mm</t>
    </r>
    <r>
      <rPr>
        <sz val="10"/>
        <rFont val="Calibri"/>
        <family val="2"/>
      </rPr>
      <t>²</t>
    </r>
  </si>
  <si>
    <r>
      <t>NHXH FE180E90 5x10mm</t>
    </r>
    <r>
      <rPr>
        <sz val="10"/>
        <rFont val="Calibri"/>
        <family val="2"/>
      </rPr>
      <t>²</t>
    </r>
  </si>
  <si>
    <t>LiHCH 3x1,5mm²</t>
  </si>
  <si>
    <r>
      <t>PP00-y 3x2,5mm</t>
    </r>
    <r>
      <rPr>
        <sz val="10"/>
        <rFont val="Calibri"/>
        <family val="2"/>
      </rPr>
      <t>²</t>
    </r>
  </si>
  <si>
    <r>
      <t>N2XH-J 3x1,5mm</t>
    </r>
    <r>
      <rPr>
        <sz val="10"/>
        <rFont val="Calibri"/>
        <family val="2"/>
      </rPr>
      <t>²</t>
    </r>
  </si>
  <si>
    <t>Nabavka, isporuka i izvođenje montažnog materijala neophodnog za ugradnju i polaganje kablova( korugovane savitljive cijevi, obujmice itd.). Ukupno za materijal i rad:</t>
  </si>
  <si>
    <t>Nabavka, isporuka i polaganje sapa instalacionih PVC cijevi 16mm/13.7mm. Stavkom obuhvatiti sav montažni materijal neophodan za njihovu ugradnju (obujmice, šarafi, podloške, lukovi, spojnice...) Ukupno za materijal i rad:</t>
  </si>
  <si>
    <t>Nabavka, isporuka vatrootporne mase za premazivanje provodnika na  mjestu prodora kablova u objekat, kao i na mjestima prelaska iz jedne požarne zone u drugu. Ukupno za materijal i rad:</t>
  </si>
  <si>
    <t>ELEKTRIČNA INSTALACIJA OSVJETLJENJA</t>
  </si>
  <si>
    <t>(S1) Nabavka,isporuka i ugradnja nadgradne LED svjetiljke, ukupne ulazne snage  41.7W, izlazni svjetlosni fluks svjetiljke 5180lm, temperatura boje svijetla 4000K, efikasnost svjetiljke 124lm/W, sa Wide Beam optikom, karakteristike izvora svijetla MacAdam 3, 50.000 radnih sati prije opadanja svjetlosnog fluksa na 80% inicijalne vrijednosti pri 25°C, el. predspojni uredjaj integrisan unutar svjetiljke, laka montaza sa patentiranim snap-on mehanizmom, predvidjena za montazu na plafonima i zidovima, rad na ambijentalnoj temperaturi od -20°C do +33°C, izradjena od polikarbonata, sive boje, stepena zastite IP66, mehanicke zastite IK08, posjeduje CE, RCM i ENEC sertifikat, dimenzija 1600x92x90 mm, mase 1.85kg, slična tipu AQFPRO S LED5200-840 PC WB HF proizvođača Thorn ili ekvivalent drugog proizvodjača istih ili boljih karakteristika. Svjetiljka se isporucuje u kompletu sa izvorom svijetla i svom potrebnom opremom za rad. Ukupno za materijal i rad:</t>
  </si>
  <si>
    <t>(S2) Nabavka isporuka i ugradnja ugradne plafonske LED svjetiljke, ukupne ulazne snage 15.5W, izlazni svjetlosni fluks svjetiljke 2048lm, temperatura boje svijetla 4000K, efikasnost svjetiljke 132lm/W, karakteristike izvora svijetla MacAdam 3, UGR&lt;25, 50.000 radnih sati prije opadanja svjetlosnog fluksa na 80% inicijalne vrijednosti pri 25°C, el. predspojni uredjaj integrisan unutar svjetiljke, IEC EN 60598-1 RG 1, izrađena od aluminijuma, bijele boje, svjetiljka posjeduje CE/UKCA i ENEC sertifikat, stepena zastite sa donje strane IP44 sa gornje strane IP20, mehanicke zastite IK06, dimenzija Ø195x100mm, mase 0.56 kg, slična tipu CETUS3 M 2000-840 HF RWH proizvođača Thorn ili ekvivalent drugog proizvodjača istih ili boljih karakteristika. Svjetiljka se isporucuje u kompletu sa izvorom svijetla i svom potrebnom opremom za rad. Ukupno za materijal i rad:</t>
  </si>
  <si>
    <t xml:space="preserve">(S3) Nabavka isporuka i ugradnja ugradne plafonske LED svjetiljke, ukupne ulazne snage 25.4W, izlazni svjetlosni fluks svjetiljke 3463lm, temperatura boje svijetla 4000K, efikasnost svjetiljke 136lm/W, karakteristike izvora svijetla MacAdam 3, UGR&lt;25, CRI&gt;80, 50.000 radnih sati prije opadanja svjetlosnog fluksa na 80% inicijalne vrijednosti pri 25°C, el. predspojni uredjaj integrisan unutar svjetiljke, IEC EN 60598-1 RG 1, izrađena od aluminijuma, bijele boje, svjetiljka posjeduje CE/UKCA i ENEC sertifikat, stepena zastite sa donje strane IP44 sa gornje strane IP20, mehanicke zastite IK06, dimenzija Ø248x100mm, mase 0.7 kg, slična tipu CETUS3 L 3000-840 HF RWH proizvođača Thorn ili ekvivalent drugog proizvodjača istih ili boljih karakteristika. Svjetiljka se isporucuje u kompletu sa izvorom svijetla i svom potrebnom opremom za rad. Ukupno za materijal i rad: </t>
  </si>
  <si>
    <t>(S4) Nabavka isporuka i ugradnja ugradne plafonske LED svjetiljke, ukupne ulazne snage 17.2W, izlazni svjetlosni fluks svjetiljke 2090lm, temperatura boje svijetla 4000K, efikasnost svjetiljke 122lm/W, karakteristike izvora svijetla MacAdam 3, UGR&lt;22, CRI&gt;80, 50.000 radnih sati prije opadanja svjetlosnog fluksa na 80% inicijalne vrijednosti pri 25°C, el. predspojni uredjaj integrisan unutar svjetiljke, izrađena od aluminijuma, bijele boje, svjetiljka posjeduje CE/UKCA, RCM, CB, EPD i ENEC sertifikat, stepena zastite sa donje strane IP54 sa gornje strane IP20, mehanicke zastite IK03, dimenzija Ø220x94mm, mase 0.91 kg, slična tipu CHAL 200 LED2000-840 HF RSB proizvođača Thorn ili ekvivalent drugog proizvodjača istih ili boljih karakteristika. Svjetiljka se isporucuje u kompletu sa izvorom svijetla i svom potrebnom opremom za rad. Ukupno za materijal i rad:</t>
  </si>
  <si>
    <t>(S5) Nabavka isporuka i ugradnja ugradne plafonske LED svjetiljke, ukupne ulazne snage 19W, izlazni svjetlosni fluks svjetiljke 2419lm, StableWhite svjetiljka, temperatura boje svijetla 4000K, efikasnost svjetiljke 127lm/W, karakteristike izvora svijetla MacAdam 3, UGR&lt;19, CRI&gt;80, 50.000 radnih sati prije opadanja svjetlosnog fluksa na 85% inicijalne vrijednosti pri 25°C, el. predspojni uredjaj integrisan unutar svjetiljke, izrađena od aluminijuma, bijele boje, otporna na UV zracenje,  svjetiljka posjeduje CE/UKCA, RCM, CB, EPD i ENEC sertifikat, stepena zastite sa donje strane IP44 sa gornje strane IP20, mehanicke zastite IK04, dimenzija Ø218x119mm, mase 0.91 kg, slična tipu PANOS EVO R200H 19W LED840 SWI FAL WH proizvođača Zumtobel ili ekvivalent drugog proizvodjača istih ili boljih karakteristika. Svjetiljka se isporucuje u kompletu sa izvorom svijetla i svom potrebnom opremom za rad. Ukupno za materijal i rad:</t>
  </si>
  <si>
    <t>(S6) Nabavka isporuka i ugradnja ugradne plafonske LED svjetiljke, ukupne ulazne snage 25.7W, izlazni svjetlosni fluks svjetiljke 3750lm, temperatura boje svijetla 4000K, efikasnost svjetiljke 146lm/W, optika u vidu saca koja pruza koeficijent blijestanja UGR&lt;16 i L65&lt;1000cd/m2 po EN 12464:2011, karakteristike izvora svijetla MacAdam 3, 100.000 radnih sati prije opadanja svjetlosnog fluksa na 95% inicijalne vrijednosti pri 25°C, el. predspojni uredjaj integrisan unutar svjetiljke, kuciste svjetiljke izradjeno od celicnog lima sa emajliranim zavrsetkom u bijeloj boji, stepena zastite IP40, dimenzija 598x598x74mm, tezine 6.62kg, svjetiljka posjeduje CE/UKCA, EPD i ENEC sertifikat, slična tipu MIRL NIV LED3800-840M600Q EVG proizvođača Zumtobel ili ekvivalent drugog proizvodjača istih ili boljih karakteristika. Svjetiljka se isporucuje u kompletu sa izvorom svijetla, priborom za montazu i svom potrebnom opremom za rad. Ukupno za materijal i rad:</t>
  </si>
  <si>
    <t>Nabavka, isporuka i ugradnja pribora za ugradnu montazu svjetiljke MIREL. Ukupno za materijal i rad:</t>
  </si>
  <si>
    <t>(S7) Nabavka isporuka i ugradnja ugradne plafonske LED visilice, ukupne ulazne snage 18.6W, izlazni svjetlosni fluks svjetiljke 1690lm, temperatura boje svijetla 4000K, efikasnost svjetiljke 91lm/W, karakteristike izvora svijetla MacAdam 3, UGR&lt;19, CRI&gt;80, 50.000 radnih sati prije opadanja svjetlosnog fluksa na 90% inicijalne vrijednosti pri 25°C, el. predspojni uredjaj integrisan unutar svjetiljke, izrađena od aluminijuma, bijele boje,  svjetiljka posjeduje CE/UKCA i EAC sertifikat, stepena zastite IP20, mehanicke zastite IK05, dimenzija 1000x72x88mm, mase 2.1 kg, slična tipu EQL C L1000 LRO WH proizvođača Thorn ili ekvivalent drugog proizvodjača istih ili boljih karakteristika. Svjetiljka se isporucuje u kompletu sa izvorom svijetla i svom potrebnom opremom za rad. Ukupno za materijal i rad:</t>
  </si>
  <si>
    <t>Nabavka, isporuka i ugradnja ovjesnog pribora za montazu svjetiljke EQUALINE. Ukupno za materijal i rad:</t>
  </si>
  <si>
    <t>(S8) Nabavka,isporuka i ugradnja ugradne LED svjetiljke, ukupne ulazne snage 9.4W, izlazni svjetlosni fluks svjetiljke 950lm, temperatura boje svijetla 4000K, efikasnost svjetiljke 101lm/W, karakteristike izvora svijetla MacAdam 3, 50.000 radnih sati prije opadanja svjetlosnog fluksa na 70% inicijalne vrijednosti pri 25°C, el.eksterni predspojni uredjaj, izradjena od aluminijuma, bijele boje, klasa elektricne izolacije II, stepena zastite IP20/65 sa donje strane, mehanicke zastite IK04, posjeduje CE/UKCA i RCM sertifikat, dimenzija Ø87 x 77 mm, mase 0.4 kg, slična tipu CHAL 74 LED900-840 WFL IP65 WHM proizvođača Thorn ili ekvivalent drugog proizvodjača istih ili boljih karakteristika. Svjetiljka se isporucuje u kompletu sa izvorom svijetla i svom potrebnom opremom za rad. Ukupno za materijal i rad:</t>
  </si>
  <si>
    <t>(S9) Nabavka,isporuka i ugradnja nadgradne LED svjetiljke, ukupne ulazne snage 16.3W, izlazni svjetlosni fluks svjetiljke 1950lm, temperatura boje svijetla 4000K, efikasnost svjetiljke 120lm/W, karakteristike izvora svijetla MacAdam 3, 50.000 radnih sati prije opadanja svjetlosnog fluksa na 80% inicijalne vrijednosti pri 25°C, el. predspojni uredjaj integrisan unutar svjetiljke, izradjena od polikarbonata, sive boje, stepena zastite IP65, mehanicke zastite IK10, u skladu sa specifikacijama Međunarodnog standarda za hranu (HACCP standard), posjeduje CE/UKCA, CB, FOOD, EPD i ENEC sertifikat, dimenzija Ø307 x 58 mm, mase 0.98 kg, slična tipu KAT RD 2000-840 HF proizvođača Thorn ili ekvivalent drugog proizvodjača istih ili boljih karakteristika. Svjetiljka se isporucuje u kompletu sa izvorom svijetla i svom potrebnom opremom za rad. Ukupno za materijal i rad:</t>
  </si>
  <si>
    <t>(S10) Nabavka isporuka i ugradnja ugradnee plafonske LED svjetiljke za skolske table, ukupne ulazne snage 37.7 W, izlazni svjetlosni fluks svjetiljke 4400lm, temperatura boje svijetla 4000K, efikasnost svjetiljke 117lm/W, karakteristike izvora svijetla MacAdam 3, 50.000 radnih sati prije opadanja svjetlosnog fluksa na 95% inicijalne vrijednosti pri 25°C, el. predspojni uredjaj integrisan unutar svjetiljke,izrađena od čeličnog lima, bijele boje, stepena zastite IP20, dimenzija 1198x114x85mm, mase 3.84 kg, slična tipu FEW LED4400-840 M600L12 LDE proizvođača Zumtobel ili ekvivalent drugog proizvodjača istih ili boljih karakteristika. Svjetiljka se isporucuje u kompletu sa izvorom svijetla i svom potrebnom opremom za rad. Ukupno za materijal i rad:</t>
  </si>
  <si>
    <t>(S11) Nabavka isporuka i ugradnja nadgradne LED svjtetiljke, ukupne ulazne snage 16.3W, izlazni svjetlosni fluks svjetiljke 1950lm, temperatura boje svijetla 3000K, efikasnost svjetiljke 120lm/W, karakteristike izvora svijetla MacAdam 3, 50.000 radnih sati prije opadanja svjetlosnog fluksa na 80% inicijalne vrijednosti pri 25°C, el. predspojni uredjaj integrisan unutar svjetiljke, izradjena od polikarbonata, sive boje, stepena zastite IP65, mehanicke zastite IK10, u skladu sa specifikacijama Međunarodnog standarda za hranu (HACCP standard), posjeduje CE/UKCA, CB, FOOD, EPD i ENEC sertifikat, dimenzija Ø307 x 58 mm, mase 0.98 kg, slična tipu KAT RD 2000-830 HF proizvođača Thorn ili ekvivalent drugog proizvodjača istih ili boljih karakteristika. Svjetiljka se isporucuje u kompletu sa izvorom svijetla i svom potrebnom opremom za rad. Ukupno za materijal i rad:</t>
  </si>
  <si>
    <t>(P1) Nabavka, isporuka i ugradnja nadgradne anti panik svjetiljke, ukupne ulazne snage 3.4W, izlazni svjetlosni fluks svjetiljke 84lm, boja svijetla 6200K, 50.000 radnih sati prije opadanja svjetlosnog fluksa na 85% inicijalne vrijednosti pri 25°C, svjetiljka izdradjena od polikarbonata, bijele boje, svjetiljka je autonomije 3h, zaštite IP65, mehaničke zaštite IK07, mogućnost samotestiranja, posjeduje CE/UKCA sertifikat, dimenzija 280 x 130 x 71 mm, tezine 0.68kg, slicna tipu VOYAGER SOLID MS E3-S WH proizvodjaca Thorn ili ekvivalent drugog proizvodjača istih ili boljih karakteristika. Ukupno za materijal i rad:</t>
  </si>
  <si>
    <t>Nabavka, isporuka i ugranja piktograma tipa VOYAGER SOLID 115 MSC SM-S ili ekvivalent drugog proizvodjača istih ili boljih karakteristika. Ukupno za materijal i rad:</t>
  </si>
  <si>
    <t>(P2) Nabavka, isporuka i ugradnja LED piktograma, autonomije 1,2,3 ili 8h, u pripravnom ili trajnom spoju, kuciste svjetiljke izrađeno od polikarbonata ( RAL9016 ), ocekivani zivotni vijek je 50.000 radnih sati, uniformisan osvjetiljaj piktograma &gt;500cd/m2, svjetiljka se lako montira, u kompletu sa piktogramima po ISO 7010 standardu, maksimalna vidljiva daljina 23m, svjeitljku nije potrebno odrzavati zahvaljujuci LED tehnologiji, zastite IP40, mehanicke zastite IK03, mogucnost rada na ambijentalnoj temperaturi od 5°C do 40°C, dimenzija 330x45x190mm, tezine 0.8kg, slicna tipu VOYAGER BLADE 2 115 MS E1/2/3/8 WH, proizvodjaca THORN Lighting, zemlja Engleska ili ekvivalent drugog proizvodjača istih ili boljih karakteristika. Ukupno za materijal i rad:</t>
  </si>
  <si>
    <t>(P3) Nabavka, isporuka i ugradnja nadgradne LED svetiljke za osvetljenje antipanik zona sa min. 0.5 lux u skladu sa EN 1838; neutralno bijela 4000K; ukupne ulazne snage 9.3W, izlazni svjetlosni fluks svjetiljke 385lm, efikasnost svjetiljke 41lm/W, karakteristike izvora svijetla MacAdam 5, sočivo od polikarbonata CRI&gt;70, 100.000 radnih sati prije opadanja svjetlosnog fluksa na 95% inicijalne vrijednosti pri 25°C, Napravljena od livenog aluminijuma; boja kućišta bijela (RAL9016); Nosač zupčanika od pocinkovanog lima; Svetiljka sa lokalnim napajanjem iz autonomije 3 sata, sa automatskim testom (automatsko testiranje) preko svjetiljke, opcionalno centralno nadgledanje preko DALI, prikaz stanja svetiljke putem LED stanja; NFC interfejs za adresiranje, konfiguraciju i održavanje putem PROset olovke ili aplikacije PROset; obraćanje takođe moguće vizuelno ili putem EZ-obraćanja; napajanje: 220-240 V AC (+/- 10%), 50-60 Hz; SC1; Utični terminali za prolazno ožičenje do 2,5 mm²; Udarna čvrstoća: IK04; svjetiljka posjeduje CE/UKCA i ENEC sertifikat, dimenzije: 200x145x64 mm; težina: 1,1 kg; slična tipu RESCLITE PRO M MSC ANT HP E3D WH IP65, proizvođača Zumtobel ili ekvivalent drugog proizvodjača istih ili boljih karakteristika. Svjetiljka se isporucuje u kompletu sa izvorom svjetla, potrebnom opremom za rad. Ukupno za materijal i rad:</t>
  </si>
  <si>
    <t>(P4) Nabavka, isporuka i ugradnja ugradne LED svetiljke za osvetljenje antipanik zona sa min. 0.5 lux u skladu sa EN 1838; neutralno bijela 4000K; ukupne ulazne snage 9.3W, izlazni svjetlosni fluks svjetiljke 403lm, efikasnost svjetiljke 43lm/W, karakteristike izvora svijetla MacAdam 5, sočivo od polikarbonata, CRI&gt;70, 100.000 radnih sati prije opadanja svjetlosnog fluksa na 95% inicijalne vrijednosti pri 25°C, Napravljena od livenog aluminijuma; boja kućišta bijela (RAL9016); Svetiljka sa lokalnim napajanjem iz autonomije 3 sata, sa automatskim testom (automatsko testiranje) preko svjetiljke, opcionalno centralno nadgledanje preko DALI, prikaz stanja svetiljke putem LED stanja; NFC interfejs za adresiranje, konfiguraciju i održavanje putem PROset olovke ili aplikacije PROset; obraćanje takođe moguće vizuelno ili putem EZ-obraćanja; napajanje: 220-240 V AC (+/- 10%), 50-60 Hz; SC1; Utični terminali za prolazno ožičenje do 2,5 mm²; Udarna čvrstoća: IK04; svjetiljka posjeduje CE/UKCA i ENEC sertifikat, dimenzije: Ø85 x 4  mm; težina: 0.7 kg; slična tipu RESCLITE PRO M MRCR ANT HP E3D WH, proizvođača Zumtobel ili ekvivalent drugog proizvodjača istih ili boljih karakteristika. Svjetiljka se isporucuje u kompletu sa izvorom svjetla, potrebnom opremom za rad. Ukupno za materijal i rad:</t>
  </si>
  <si>
    <t>(P5) Nabavka, isporuka i ugradnja ugradne LED svetiljke za osvetljenje antipanik zona sa min. 1 lux u skladu sa EN 1838; neutralno bijela 4000K; ukupne ulazne snage 9.3W, izlazni svjetlosni fluks svjetiljke 436lm, efikasnost svjetiljke 47lm/W, karakteristike izvora svijetla MacAdam 5, sočivo od polikarbonata, CRI&gt;70, 100.000 radnih sati prije opadanja svjetlosnog fluksa na 95% inicijalne vrijednosti pri 25°C, Napravljena od livenog aluminijuma; boja kućišta bijela (RAL9016); Svetiljka sa lokalnim napajanjem iz autonomije 3 sata, sa automatskim testom (automatsko testiranje) preko svjetiljke, opcionalno centralno nadgledanje preko DALI, prikaz stanja svetiljke putem LED stanja; NFC interfejs za adresiranje, konfiguraciju i održavanje putem PROset olovke ili aplikacije PROset; obraćanje takođe moguće vizuelno ili putem EZ-obraćanja; napajanje: 220-240 V AC (+/- 10%), 50-60 Hz; SC1; Utični terminali za prolazno ožičenje do 2,5 mm²; Udarna čvrstoća: IK04; svjetiljka posjeduje CE/UKCA i ENEC sertifikat, dimenzije: Ø85 x 4  mm; težina: 0.7 kg; slična tipu RESCLITE PRO M MRCR ESC HP E3D WH, proizvođača Zumtobel ili ekvivalent drugog proizvodjača istih ili boljih karakteristika. Svjetiljka se isporucuje u kompletu sa izvorom svjetla, potrebnom opremom za rad. Ukupno za materijal i rad:</t>
  </si>
  <si>
    <t>(VS1) Nabavka, isporuka i ugradnja LED reflektora Plaza S7i, ulazne snage 12 W, svjetlosni fluks 768 lm, efikasnost svjetiljke 64lm/W, 80CRI, temperatura boje svijetla 4000K, stepena zaštite IP67, promjenljivi drajver. Plaza S7i je površinski postavljeni LED spoljni reflektor koji isporučuje 64 lm/W sa 80CRI 4000K LED diodama, karakteristike izvora svijetla MacAdam 3. Dizajniran za &gt; 60.000 sati L90, težine 0.97 kg. Proizvod je dizajniran za ugradnju na temperaturi okoline -20°C do +50°C. Dostupni su dodatni dodaci - kaiš za drvo i šiljak za zemlju Svjetiljka je slična tipu PLAZA S7I 700-830 M BK 67 HF proizvodjača ACDC ili ekvivalent drugog proizvodjača istih ili boljih karakteristika. Ukupno za materijal i rad:</t>
  </si>
  <si>
    <t>Nabavka, isporuka i ugradnja ugradnog senzora pokreta radijusa 3 metara. Ukupno za materijal i rad.</t>
  </si>
  <si>
    <t>INSTALACIONA OPREMA</t>
  </si>
  <si>
    <t>Nabavka, isporuka i ugradnja modularnog pribora sličan tipu LegrandMosaic, AVE,..., ili ekvivalent drugog proizvodjača istih ili boljih karakteristika 
bijela boja                                                            
ugradna PVC kutija Ø60mm                                armatura 2M                                                          maska 2M                                                               priključnica 2P+E 16A, 2M bijela - 1 kom        Ukupno za materijal i rad:</t>
  </si>
  <si>
    <t>Nabavka, isporuka i ugradnja modularnog pribora sličan tipu LegrandMosaic, AVE,..., ili ekvivalent drugog proizvodjača istih ili boljih karakteristika
bijela boja                                                            
ugradna PVC kutija 4M                                         armatura 4M                                                          maska 4M                                                               priključnica 2P+E, 16A, 2M bijela - 2 kom       Ukupno za materijal i rad:</t>
  </si>
  <si>
    <t>Nabavka, isporuka i ugradnja modularnog pribora sličan tipu LegrandMosaic, AVE,..., ili ekvivalent drugog proizvodjača istih ili boljih karakteristika
bijela boja                                                            
ugradna PVC kutija Ø60mm                                armatura 2M                                                         maska 2M                                                              priključnica 2P+E, 16A, 2M bijela -1 kom-IP44 
Ukupno za materijal i rad:</t>
  </si>
  <si>
    <t>Nabavka, isporuka i ugradnja trofazne priključnice 16A/400V, JUS N.EO.350. Priključnice su proizvod "Nopal"-Bačka Palanka ili slične drugog proizvođača.            Ukupno za materijal i rad:</t>
  </si>
  <si>
    <t>Nabavka, isporuka i ugradnja modularnog pribora sličan tipu LegrandMosaic, AVE,..., ili ekvivalent drugog proizvodjača istih ili boljih karakteristika
bijela boja                                                            
ugradna PVC kutija Ø60mm                                armatura 2M                                                         maska 2M                                                               priključnica 2P+E 16A, 2M crvena  - 1 kom     Ukupno za materijal i rad:</t>
  </si>
  <si>
    <t>Nabavka, isporuka i ugradnja modularnog pribora sličan tipu LegrandMosaic, AVE,..., ili ekvivalent drugog proizvodjača istih ili boljih karakteristika
bijela boja                                                            ugradna PVC kutija 4M                                        armatura 4M                                                          maska 4M                                                                priključnica 2P+E, 16A, 2M crvena - 2 kom      Ukupno za materijal i rad:</t>
  </si>
  <si>
    <t>Nabavka, isporuka i ugradnja modularnog pribora sličan tipu Legrand Mosaic, AVE, ..., ili ekvivalent drugog proizvodjača istih ili boljih karakteristika
bijela boja                                                            
ugradna PVC kutija 6M                                         armatura 6M                                                          maska 6M                                                               priključnica 2P+E 16A, 2M crvena - 1 kom       priključnica 2P, 16A, 1M crvena - 1 kom          Ukupno za materijal i rad:</t>
  </si>
  <si>
    <t>Nabavka, isporuka i ugradnja modularnog pribora sličan tipu Legrand Mosaic,..., ili ekvivalent drugog proizvodjača istih ili boljih karakteristika
bijela boja                                                            
ugradna PVC kutija 6M                                         armatura 6M                                                          maska 6M                                                               priključnica 2P+E 16A, 2M crvena - 3 kom      Ukupno za materijal i rad:</t>
  </si>
  <si>
    <t>Nabavka, isporuka i ugradnja modularnog pribora sličan tipu LegrandMosaic, AVE,..., ili ekvivalent drugog proizvodjača istih ili boljih karakteristika
bijela boja                                                            
ugradna PVC kutija Ø60mm                                armatura 2M                                                          dekorativna maska 2M                                        obični prekidač 2M bijela - 1 kom                     Ukupno za materijal i rad:</t>
  </si>
  <si>
    <t>Nabavka, isporuka i ugradnja modularnog pribora sličan tipu LegrandMosaic, AVE,..., ili ekvivalent drugog proizvodjača istih ili boljih karakteristika
bijela boja                                                            
ugradna PVC kutija Ø60mm                                armatura 2M                                                         dekorativna maska 2M                                        naizmjenični prekidač 2M bijela - 1 kom         Ukupno za materijal i rad:</t>
  </si>
  <si>
    <t>Nabavka, isporuka i ugradnja modularnog pribora sličan tipu LegrandMosaic, AVE,..., ili ekvivalent drugog proizvodjača istih ili boljih karakteristika 
bijela boja                                                            
ugradna PVC kutija Ø60mm                                armatura 2M                                                          dekorativna maska 2M                                        obični prekidač 1M bijela - 2 kom                     Ukupno za materijal i rad:</t>
  </si>
  <si>
    <t>Nabavka, isporuka i ugradnja modularnog pribora sličan tipu Legrand Mosaic,..., ili ekvivalent drugog proizvodjača istih ili boljih karakteristika
bijela boja                                                            
ugradna PVC kutija 3M
armatura 3M                                                          dekorativna maska 3M
obični prekidač 1M bijela - 3 kom                     Ukupno za materijal i rad:</t>
  </si>
  <si>
    <t>Nabavka, isporuka i ugradnja modularnog pribora sličan tipu Legrand Mosaic,..., ili ekvivalent drugog proizvodjača istih ili boljih karakteristika 
bijela boja                                                            
ugradna PVC kutija 4M
armatura 4M                                                          dekorativna maska 4M
obični prekidač 1M bijela - 4 kom                     Ukupno za materijal i rad:</t>
  </si>
  <si>
    <t>Nabavka, isporuka i ugradnja senzora temperature, stepena zaštite IP65. Senzor temperature se montira na fasadi objekta ili na krovu. Ukupno za materijal i rad:</t>
  </si>
  <si>
    <t>INSTALACIJA IZJEDNAČENJA POTENCIJALA</t>
  </si>
  <si>
    <t>Isporuka finožičnog provodnika H07Z-K 1x10 mm2 sa žuto-zelenom
izolacijom, polaganje i galvansko povezivanje metalnih masa (tehnološki
i hidrotehnički uređaji, cijevi, razvodna tabla i metalne konstrukcije).Ukupno za materijal i rad:</t>
  </si>
  <si>
    <t>Isporuka svog potrebnog materijala i izrada svih spojeva sa sabirnicom
glavnog izjednačenja potencijala GIP u ormariću ispod »GRO« za
izjednačenje potencijala objekta. Finožični provodnik H07Z-K 1x16 mm2
se polaže u HF samogasivim HDPE crijevima Ø 20/14mm od sabirnice
GIP do centralnih jedinica sistema za klimatizaciju, cijevi vodovoda i
kanalizacije, metalnih rukohvata stepeništa, ormara za smještaj
vodomjera, hidranata, cijevi sprinkler instalacije, metalnih štokova vrata i
ostalih metalnih masa u objektu koje ne pripadaju električnoj instalaciji.
Povezivanje kabla na sabirnicu uraditi kablovskim papučicama i
mesinganim zavrtnjem sa navrtkom i podmetačem, a u svemu prema
tehničkom opisu.Ukupno za materijal i rad:</t>
  </si>
  <si>
    <t>Isporuka i ugradnja metalnog ormarića sa sabirnicom Cu 30x4 mm za
glavno izjednačenje potencijala objekta GIP, opremljenog sa priključnim
stezaljkama. Ormarić se ugrađuje ispod glavnog razvodnog ormara
GRO u prostoru prizemlja objekta. Ukupno za isporuku i rad računato po jednom ormariću sa sabirnicom GIP:</t>
  </si>
  <si>
    <t>INSTALACIJA UZEMLJENJA I GROMOBRANA</t>
  </si>
  <si>
    <t>Isporuka i ugradnja trake FeZn 25x4mm na mjestima  naznačenim na planu instalacije za formiranje temeljnog uzemljivača I gromobranskih spusteva. Traku polagati prema tehničkom opisu i standardima za ovu vrstu radova. Ukupno za isporuku i rad:</t>
  </si>
  <si>
    <t xml:space="preserve">Isporuka i montaža spojnih elemenata proizvođača Hermi ili ekvivalent drugog proizvodjača istih ili boljih karakteristika. Ukupno za isporuku i montažu: </t>
  </si>
  <si>
    <t>loveći šiljak LOV</t>
  </si>
  <si>
    <t>KON žica-žica</t>
  </si>
  <si>
    <t>KON traka - traka</t>
  </si>
  <si>
    <t>KON traka - žica</t>
  </si>
  <si>
    <t>K-U-K kutija za ukrsni komad</t>
  </si>
  <si>
    <t>SON16</t>
  </si>
  <si>
    <t>SON17</t>
  </si>
  <si>
    <t>ZON03</t>
  </si>
  <si>
    <t>Povezivanje svih metalnih masa na krovu sa prihvatnim vodom gromobranske instalacije.</t>
  </si>
  <si>
    <t>Isporuka materijala i izvođenje spusnih provodnika od nerđajućeg čelika Fe/Zn Ø8 mm, prema planu gromobranske instalacije, sa izradom veza na uzemljivač i prihvatni sistem, a u svemu prema tehničkom opisu i planovima u prilogu projekta. Ukupno za materijal i rad:</t>
  </si>
  <si>
    <t>Isporuka materijala i izvođenje gromobranske instalacije okruglim provodnikom od nerđajućeg čelika FeZn Ø8mm, prema planu gromobranske instalacije, a u svemu prema tehničkom opisu i planovima u prilogu projekta. Ukupno za materijal i rad:</t>
  </si>
  <si>
    <t>NOSAČI KABLOVA - REGALI</t>
  </si>
  <si>
    <t xml:space="preserve">Nabavka, isporuka i montaža perforiranih nosača kablova, sa brzom spojnicom, 60 x 300 x 3000 mm, napravljeni od  pocinkovanog lima slični tipu RKSM E90 630 FS, proizvodjača OBO Bettermann ili ekvivalent drugog proizvodjača istih ili boljih karakteristika. Stavka obuhvata nabavku, isporuku i ugradnju nosača, konzoli neophodnih za ugradnju nosača kablova. Ukupno za materijal i rad: </t>
  </si>
  <si>
    <t xml:space="preserve">Nabavka, isporuka i montaža perforiranih nosača kablova, sa brzom spojnicom, 60 x 200 x 3000 mm, napravljeni od  pocinkovanog lima slični tipu RKSM E90 620 FS, proizvodjača OBO Bettermann ili ekvivalent drugog proizvodjača istih ili boljih karakteristika. Stavka obuhvata nabavku, isporuku i ugradnju nosača, konzoli neophodnih za ugradnju nosača kablova. Ukupno za materijal i rad: </t>
  </si>
  <si>
    <t>Nabavka, isporuka i montaža T račve E90, horizontalna, sa Magic spojnicom, 60x300 mm, napravljena od pocinkovanog lima, proizvodjača OBO Bettermann ili ekvivalent drugog proizvodjača istih ili boljih karakteristika. Ukupno za materijal i rad:</t>
  </si>
  <si>
    <t>Nabavka, isporuka i montaža T račve E90, horizontalna, sa Magic spojnicom, 60x200 mm, napravljena od pocinkovanog lima, proizvodjača OBO Bettermann ili ekvivalent drugog proizvodjača istih ili boljih karakteristika. Ukupno za materijal i rad:</t>
  </si>
  <si>
    <t>Nabavka, isporuka i montaža krivine E90, horizontalna, sa Magic spojnicom, 60x300 mm, napravljena od pocinkovanog lima, proizvodjača OBO Bettermann ili ekvivalent drugog proizvodjača istih ili boljih karakteristika. Ukupno za materijal i rad:</t>
  </si>
  <si>
    <t>Nabavka, isporuka i montaža krivine E90, horizontalna, sa Magic spojnicom, 60x200 mm, napravljena od pocinkovanog lima, proizvodjača OBO Bettermann ili ekvivalent drugog proizvodjača istih ili boljih karakteristika. Ukupno za materijal i rad:</t>
  </si>
  <si>
    <t xml:space="preserve">Nabavka, isporuka i montaža perforiranih nosača kablova, sa brzom spojnicom, 60 x 300 x 3000 mm, napravljeni od  pocinkovanog lima slični tipu MKS 630, proizvodjača OBO Bettermann ili ekvivalent drugog proizvodjača istih ili boljih karakteristika. Stavka obuhvata nabavku, isporuku i ugradnju nosača, konzoli neophodnih za ugradnju nosača kablova. Ukupno za materijal i rad: </t>
  </si>
  <si>
    <t xml:space="preserve">Nabavka, isporuka i montaža perforiranih nosača kablova, sa brzom spojnicom, 60 x 200 x 3000 mm, napravljeni od  pocinkovanog lima slični tipu MKS 620, proizvodjača OBO Bettermann ili ekvivalent drugog proizvodjača istih ili boljih karakteristika. Stavka obuhvata nabavku, isporuku i ugradnju nosača, konzoli neophodnih za ugradnju nosača kablova. Ukupno za materijal i rad: </t>
  </si>
  <si>
    <t xml:space="preserve">Nabavka, isporuka i montaža perforiranih nosača kablova, sa brzom spojnicom, 60 x 100 x 3000 mm, napravljeni od  pocinkovanog lima slični tipu MKS 610, proizvodjača OBO Bettermann ili ekvivalent drugog proizvodjača istih ili boljih karakteristika. Stavka obuhvata nabavku, isporuku i ugradnju nosača, konzoli neophodnih za ugradnju nosača kablova. Ukupno za materijal i rad: </t>
  </si>
  <si>
    <t>Nabavka, isporuka i montaža T račve, horizontalna, sa Magic spojnicom, 60x300 mm, napravljena od pocinkovanog lima, proizvodjača OBO Bettermann ili ekvivalent drugog proizvodjača istih ili boljih karakteristika. Ukupno za materijal i rad:</t>
  </si>
  <si>
    <t>Nabavka, isporuka i montaža T račve, horizontalna, sa Magic spojnicom, 60x200 mm, napravljena od pocinkovanog lima, proizvodjača OBO Bettermann ili ekvivalent drugog proizvodjača istih ili boljih karakteristika. Ukupno za materijal i rad:</t>
  </si>
  <si>
    <t>Nabavka, isporuka i montaža T račve, horizontalna, sa Magic spojnicom, 60x100 mm, napravljena od pocinkovanog lima, proizvodjača OBO Bettermann ili ekvivalent drugog proizvodjača istih ili boljih karakteristika. Ukupno za materijal i rad:</t>
  </si>
  <si>
    <t>Nabavka, isporuka i montaža krivine, horizontalna, sa Magic spojnicom, 60x300 mm, napravljena od pocinkovanog lima, proizvodjača OBO Bettermann ili ekvivalent drugog proizvodjača istih ili boljih karakteristika. Ukupno za materijal i rad:</t>
  </si>
  <si>
    <t>Nabavka, isporuka i montaža krivine, horizontalna, sa Magic spojnicom, 60x200 mm, napravljena od pocinkovanog lima, proizvodjača OBO Bettermann ili ekvivalent drugog proizvodjača istih ili boljih karakteristika. Ukupno za materijal i rad:</t>
  </si>
  <si>
    <t>Nabavka, isporuka i montaža krivine, horizontalna, sa Magic spojnicom, 60x100 mm, napravljena od pocinkovanog lima, proizvodjača OBO Bettermann ili ekvivalent drugog proizvodjača istih ili boljih karakteristika. Ukupno za materijal i rad:</t>
  </si>
  <si>
    <t xml:space="preserve">Nabavka, isporuka i montaža usponskih lestvičastih nosača kablova, sa lučnom obujmicom i letvama, 50 x 300 x 3000 mm, napravljeni od  pocinkovanog lima slični tipu SLL 360 NS proizvodjača OBO Bettermann ili ekvivalent drugog proizvodjača istih ili boljih karakteristika. Ukupno za materijal i rad: </t>
  </si>
  <si>
    <t>Sitan montažni i nespecificirani materijal (anker vijci, torban vijci, plasticni pokloci za zavrsetak nosaca I sl.).</t>
  </si>
  <si>
    <t>FISKULTURNA SALA</t>
  </si>
  <si>
    <t xml:space="preserve">Isporuka materijala i izvođenje strujnih krugova osvjetljenja. Provodnici se polažu dijelom na zidu, dijelom na metalnoj krovnoj konstrukciji u tvrdim halogenfree cijevima odgovarajućeg prečnika. Instalaciju u svemu izvesti prema tehničkom opisu. Ukupno za materijal i rad u kompletu sa cijevima, obujmica i pratećom opremom neophodnom za polaganje provodnika: </t>
  </si>
  <si>
    <t>N2XH-J 3x1,5 mm²</t>
  </si>
  <si>
    <t>Demontaža postojećih instalacija osvjetljenja u Sali. Stavka obuhvata demontažu svjetiljki i postojećih napojnih vodova za svjetiljke. Ukupno se demontira 42 svjetiljki i 8 reflektora na plafonu, 6 zidnih reflektora:</t>
  </si>
  <si>
    <t>Nabavka, isporuka i montaža skele potrebne za demontažu postojećih svjetiljki i provodnika kao i za montažu novoprojektovanih svjetiljki i napojnih vodova od postojećeg ormara. Ukupno za materijal i rad:</t>
  </si>
  <si>
    <t>(S11) Nabavka,isporuka i ugradnja LED reflektora, ukupne ulazne snage 111.2W, izlazni svjetlosni fluks svjetiljke 17600lm, temperatura boje svijetla 4000K, efikasnost svjetiljke 158lm/W, optika pruza koeficijent blijestanja UGR&lt;22 , karakteristike izvora svijetla MacAdam 2, 100.000 radnih sati prije opadanja svjetlosnog fluksa na 80% inicijalne vrijednosti pri 25°C, el. predspojni uredjaj integrisan unutar svjetiljke, kuciste svjetiljke izradjeno od visokokvalitetnog livenog aluminijuma otpornog na koroziju sa emajliranim zavrsetkom u bijeloj boji, stepena zastite IP66, dimenzija 518x414x109mm, tezine 7kg, svjetiljka posjeduje CE/UKCA, EPD i ENEC sertifikat, slična tipu CR2PL M17k-840 PC WB EVG WH proizvođača Zumtobe ili ekvivalent drugog proizvodjača istih ili boljih karakteristikal. Svjetiljka se isporucuje u kompletu sa izvorom svijetla, priborom za montazu i svom potrebnom opremom za rad. Ukupno za materijal i rad:</t>
  </si>
  <si>
    <t>Nabavka, isporuka i montaža automatskih osigurača 10A, 1P, 6kA koji se smještaju u postojeći orman. Stavkom obuhvatiti i ugradnju 3 grebenaste sklopke 1-0, 16A,  za montažu na vratima ormara kao i demontažu postojeće opreme koja se nalazi u ormaru a pripada zaštiti i kontroli postojeće instalacije osvjetljenja sale. Ukupno za materijal i rad:</t>
  </si>
  <si>
    <t>ISPITIVANJE</t>
  </si>
  <si>
    <t>Ispitivanje električnih instalacija jake struje škole sa pribavljanjem atesta</t>
  </si>
  <si>
    <t>Ispitivanje gromobranske instalacije i uzemljenja škole sa pribavljanjem atesta.</t>
  </si>
  <si>
    <t>Ispitivanje električnih instalacija jake struje sale sa pribavljanjem atesta</t>
  </si>
  <si>
    <t>IZRADA PROJEKTA IZVEDENOG STANJA (ODRŽAVANJA)</t>
  </si>
  <si>
    <t>REKAPITULACIJA - JAKA STRUJA</t>
  </si>
  <si>
    <t>UKUPNO JAKA STRUJA</t>
  </si>
  <si>
    <t>3.1.2.</t>
  </si>
  <si>
    <t>JAKA STRUJA UREĐENJE TERENA</t>
  </si>
  <si>
    <t>PREDMJER I PREDRAČUN JAKE STRUJE UREĐENJA TERENA</t>
  </si>
  <si>
    <t>GRAĐEVINSKI RADOVI</t>
  </si>
  <si>
    <t xml:space="preserve">Pripremno-završni  radovi,   </t>
  </si>
  <si>
    <t>Obilježavanje trase kablovskog voda radi iskopa rova. Ukupno za rad, računato za kompletnu trasu voda, dužine:</t>
  </si>
  <si>
    <t>Mašinski ili ručni iskop zemljanog rova dimenzija prema crtežima u prilogu projekta za polaganje kablova u rovu, u zemljištu do VII kategorije, prema planu u prilogu. Kategorija zemljišta je samo procjenjena, a ne i  pouzdano utvrđena, pa podliježe izmjeni uz saglasnost nadzornog organa. Ukupno za rad i transport, računato po m³ iskopa:</t>
  </si>
  <si>
    <t>Mašinski ili ručni iskop zemljanog rova dimenzija 700x700x1000 mm (DxŠxV) za potrebe izrade betonskog temelja stuba, u zemljištu do VII kategorije, prema planu u prilogu. Kategorija zemljišta je samo procjenjena, a ne i  pouzdano utvrđena, pa podliježe izmjeni uz saglasnost nadzornog organa. Ukupno za izradu ima 20 betonskih temelja. Ukupno za rad, računato po m³ iskopa:</t>
  </si>
  <si>
    <t>Isporuka pijeska granulacije (0-4mm) i izrada posteljice kabla. Pri slobodnom polaganju kablova, prvo se razastire sloj pijeska debljine 10 cm, a nakon polaganja kablova i drugi sloj pijeska debljine takođe 10 cm. Pri izradi kablovske kanalizacije, prvo se razastre sloj pijeska (granulacije 0-4mm) debljine 10 cm, a nakon postavljanja kablovica i drugi sloj pijeska koji treba da ih prekriva za 10 cm. Ukupno za nabavku, transport i rad, računato po m³ korišćenog pijeska :</t>
  </si>
  <si>
    <t>Isporuka i postavljanje PVC trake za upozorenje sa odgovarajućim natpisom tipa T-E/80. Traka se polaže na oko 20 cm  ispod gornje površine rova, prije zatrpavanja rova poslednjim slojem iskopa.  Ukupno za nabavku i rad, računato po metru položene trake:</t>
  </si>
  <si>
    <t>Isporuka i polaganje "gal"- štitnika mehaničke zaštite, iznad slobodno položenog kabla u rovu. Štitnici se polažu nakon razastiranja drugog sloja pijeska i to tako da se, po dužini, međusobno preklapaju za po desetak santimetara, prekrivajući  kabal u potpunosti.
Ukupno za nabavku, transport i rad, računato po položenom štitu (l = 1m):</t>
  </si>
  <si>
    <t>Isporuka i ugradnja kablovskih tablica sa naznakom tipa, presjeka i napona kabla sa imenom objekta gdje se nalazi drugi kraj kabla.
Ukupno za nabavku, transport i rad, računato po ugrađenoj kablovskoj tablici:</t>
  </si>
  <si>
    <t>Isporuka i ugradnja olovnih obujmica za obilježavanje kabla. Na olovnim obujmicama mora da bude utisnut tip, presjek, napon, godina polaganja i eventualno broj kablovskog voda u rovu. Obujmica se postavlja oko kabla na: 
*svakih 20m u pravoj liniji
*prilikom skretanja trase kabla na 5m u oba pravca skretanja
*ulazu i izlazu iz kablovske kanalizacije
*na mjestu gdje se kablovski vod ukršta sa drugim podzemnim instalacijama
*na mjestu ugradnje kablovske spojnice, stavljajući i godinu montaže spojnice
*na svim ostalim mjestima gdje nadzorni organ smatra da je potrebno
Ukupno za nabavku, transport i rad, računato po ugrađenoj olovnoj obujmici:</t>
  </si>
  <si>
    <t>Isporuka i ugradnja oznaka za obilježavanje trase kabla na regulisanom terenu. Oznaka se nalazi  na nepravilnoj betonskoj kocki, a ugrađuje se pri završnim radovima na uređenju terena.  na svakih 50 m po pravcu i na mjestima skretanja na po 5 m od centra skretanja u oba pravca, na mjestima ukrštanja kabla sa drugim inst. i ostalim mjestima prema tehničkom opisu, prema crtežima u prilogu. Oznake su standardne :betonska kocka sa mesinganom pločicom na kojoj je oznaka, proizvodnje "Elektroizgradnja" - Bajina Bašta (EBB) ili ekvivalentu istih ili boljih karakteristika. Ukupno za nabavku, transport i rad, računato po ugrađenoj oznaci:</t>
  </si>
  <si>
    <t>Nabavka, isporuka i ugradnja kablovske kanalizacije-korugovanih cijevi
HDPE, Ø75 mm, na mjestima polaganja kabla ispod betonskog postolja, betonskih površina kao i na mjestu ulaza kabla u objekat, prema crtežima u prilogu projekta, a plaća se po metru ugrađene cijevi. Ukupno za isporuku i montažu:</t>
  </si>
  <si>
    <t>Nabavka, isporuka i ugradnja kablovske kanalizacije-korugovanih cijevi
HDPE, Ø160 mm, na mjestima polaganja kabla ispod betonskih površina kao i na mjestu ulaza kabla u objekat, prema crtežima u prilogu projekta, a plaća se po metru ugrađene cijevi. Ukupno za isporuku i montažu:</t>
  </si>
  <si>
    <t>Izrada zaštitnih mjera prilikom ukrštanja kablova sa drugim podzemnim objektima i instalacijama prema crtežu u prilogu i tehničkom opisu, paušalno:</t>
  </si>
  <si>
    <t>Izrada betonskih temelja stuba, beton MB20 dimenzija 700x700x1000mm (DxŠxV). Stavkom obuhvatiti ugradnju korugovanih cijevi HDPE Ø75 mm prilikom izrade betonskog temelja, kao i ugradnja anker vijaka koji su obuhvaćeni stavkom nabavke, isporuke i ugradnje stuba odgovarajućih dimenzija. Ukupno za izradu računato po komadu betonskog temelja:</t>
  </si>
  <si>
    <t>Zatrpavanje kablovskog rova iskopom. Zatrpavanje se vrši u slojevima od po dvadesetak centimetara. Pri zatrpavanju uklanjati veće komade materijala oštrih ivica. Ukupno za rad, računato po m³ korištenog iskopa:</t>
  </si>
  <si>
    <t>Uređenje zemljišta nakon obrade rovova sa odvozom viška materijala do deponije. Ukupno za rad i transport, računato sa udaljenošću deponije do 5 km, a plaća se po m³ viška iskopa.</t>
  </si>
  <si>
    <t>ELEKTROMONTAŽNI RADOVI</t>
  </si>
  <si>
    <t>Nabavka, transport i polaganje  niskonaponskog energetskog kabla sa izolacijom i plaštom od PVC mase, prema  DIN VDE 276-620.  Kablovi se polažu na pripremljenoj posteljici kroz zemljani rov i  djelimično kroz  kablovsku kanalizaciju. Ovom pozicijom je obuhvaćeno:
.razvlačenje kablova
·provlačenje kablova kroz kablovsku kanalizaciju
·izrada strujnih veza na oba kraja kabla</t>
  </si>
  <si>
    <t>tip kabla PP00 4x240 mm², 1/0.6kV</t>
  </si>
  <si>
    <t>tip kabla PP00 4x120 mm², 1/0.6kV</t>
  </si>
  <si>
    <t>Nabavka i montaža toploskupljajućih kablovskih glava i spojnica za unutrašnju-vanjsku  montažu za postavljanje na napojnim kablovima NN mreže, proizvod Raychem ili ekvivalentu istih ili boljih karakteristika. Pod stavkom se podrazumijeva komplet montaža kablovskih glava tipa zajedno sa odgovarajućim kablovskim stopicama :</t>
  </si>
  <si>
    <t>EPKT 0063  185-300 mm2</t>
  </si>
  <si>
    <t>EPKT 0047  70-150 mm2</t>
  </si>
  <si>
    <t>EPKT 0015  4-35 mm2</t>
  </si>
  <si>
    <t>Isporuka i ugradnja  spojnica  traka-traka JUS N.B4,936/III u kutiji za ukrsni komad "KUK" i zaliti bitumenom. Ukupno za isporuku i ugradnju:</t>
  </si>
  <si>
    <t>Isporuka i polaganje trake od  Fe/Zn 25x4mm u kablovski rov. Traka se polaže pri zatrpavanju rova, na dubini od oko 40 cm, nakon nanošenja prvog sloja iskopa. Stavka obuhvata i razvlačenje trake, nabavku ukrsnih komada “traka-traka” (JUS N.B4.936) i izradu međusobnih veza traka. Traka se u rovu polaže nasatice. Ukupno:</t>
  </si>
  <si>
    <t>Ispitivanje izvedenih elektromontažnih radova, obezbjeđivanje sertifikata o efikasnosti sistema zaštite od opasnog napona dodira. mjerenje otpora uzemljenja, itd.</t>
  </si>
  <si>
    <t>Ostali sitan instalacioni i montažni materijal:</t>
  </si>
  <si>
    <t>ZAVRŠNI RADOVI</t>
  </si>
  <si>
    <t>Izrada geodetskog snimanja trase položenih kablova.</t>
  </si>
  <si>
    <t>(VS1) Nabavka isporuka i ugradnja LED reflektora, ukupne ulazne snage 27W, izlazni svjetlosni fluks svjetiljke 3523lm, efikasnost svjetiljke 120lm/W, temperatura boje svijetla 3000K, programabilni LED drajver, podešenza fiksni izlaz, pokreće 12 LED dioda na 700mA. Tijelo reflektora izrađeno od livenog aluminijuma (RAL7043), osovina izrađena od antracita (RAL7043), poklopac reflektora stkalo. Pričvršćivači reflektora izrađeni od nerđajućeg čelika sa antigalvanskim tretmanom, stepena zastite IP66, mehanicke zastite IK08, dimenzija Ø435x81, mase 6.6 kg, slična tipu CT S 12L70-730 NR CL2 T60F ANT proizvođača THORN ili ekvivalentu istih ili boljih karakteristika. Svjetiljka se montira na stub visine 5m. Svjetiljka se isporucuje u kompletu sa izvorom svijetla i svom potrebnom opremom za rad. Ukupno za materijal i rad:</t>
  </si>
  <si>
    <t xml:space="preserve">(VS2) Nabavka isporuka i ugradnja stubne LED svjetiljke, ukupne ulazne snage 9W, izlazni svjetlosni fluks svjetiljke 403lm, efikasnost svjetiljke 45lm/W, temperatura boje svijetla 3000K, sa integrisanim LED drjaverom, kućište svjetiljke izrađeno od livenog aluminijuma (EN44300), praškasto obložen, teksturirani antracit (RAL7043) stepena zastite IP66, mehanicke zastite IK10, dimenzija 173x220x700mm, mase 6.49 kg, slična tipu RAB 1L20-830 WPC HF CL1 6K 700 ANT proizvođača THORN ili ekvivalentu istih ili boljih karakteristika. Ukupno za materijal i rad: </t>
  </si>
  <si>
    <t>(VS3) Nabavka isporuka i ugradnja LED reflektora, ukupne ulazne snage 39W, izlazni svjetlosni fluks svjetiljke 6287lm, efikasnost svjetiljke 161lm/W, temperatura boje svijetla 4000K, integrisan LED pretvarač konfigurisan za smanjenje snage, efikasan 3 sata prije i 5 sati posle ponoći. Tijelo reflektora izrađeno od livenog aluminijuma (EN AC-44300), svijetlo siva brušena tekstura (RAL9006). Kućište svjetiljke izrađeno od kaljenog stakla debljine 4mm, stepena zastite IP66, mehanicke zastite IK08, dimenzija 462x265x139mm, mase 6.24 kg, slična tipu AFP S 36L35-740 A6 BS 3550 CL2 GY proizvođača THORN ili ekvivalentu istih ili boljih karakteristika. Svjetiljka se montira na stub visine 8m Svjetiljka se isporucuje u kompletu sa izvorom svijetla i svom potrebnom opremom za rad. Ukupno za materijal i rad:</t>
  </si>
  <si>
    <t>(VS4) Nabavka isporuka i ugradnja LED reflektora, ukupne ulazne snage 55W, izlazni svjetlosni fluks svjetiljke 8605lm, efikasnost svjetiljke 156lm/W, temperatura boje svijetla 4000K, integrisan LED pretvarač konfigurisan za smanjenje snage, efikasan 3 sata prije i 5 sati posle ponoći. Tijelo reflektora izrađeno od livenog aluminijuma (EN AC-44300), svijetlo siva brušena tekstura (RAL9006). Kućište svjetiljke izrađeno od kaljenog stakla debljine 4mm, stepena zastite IP66, mehanicke zastite IK08, dimenzija 462x265x139mm, mase 6.24 kg, slična tipu AFP S 36L50-740 A6 BS 3550 CL2 GY proizvođača THORN ili ekvivalentu istih ili boljih karakteristika. Svjetiljka se montira na stub visine 8m. Svjetiljka se isporucuje u kompletu sa izvorom svijetla i svom potrebnom opremom za rad. Ukupno za materijal i rad:</t>
  </si>
  <si>
    <t>(VS5) Nabavka isporuka i ugradnja LED reflektora, ukupne ulazne snage 77W, izlazni svjetlosni fluks svjetiljke 11426lm, efikasnost svjetiljke 148lm/W, temperatura boje svijetla 4000K, integrisan LED pretvarač konfigurisan za smanjenje snage, efikasan 3 sata prije i 5 sati posle ponoći. Tijelo reflektora izrađeno od livenog aluminijuma (EN AC-44300), svijetlo siva brušena tekstura (RAL9006). Kućište svjetiljke izrađeno od kaljenog stakla debljine 4mm, stepena zastite IP66, mehanicke zastite IK08, dimenzija 462x265x139mm, mase 6.29 kg, slična tipu AFP S 36L70-740 A6 BS 3550 CL2 GY proizvođača Thorn ili ekvivalentu istih ili boljih karakteristika. Svjetiljka se montira na stub visine 5m. Svjetiljka se isporucuje u kompletu sa izvorom svijetla, priborom za montazu i svom potrebnom opremom za rad. Ukupno za materijal i rad:</t>
  </si>
  <si>
    <t>Nabavka, isporuka i ugradnja čeličnih konusnih stubova, čelika prema JUS.C.BO. 500/1988, klasa Č 0361 ili da bude bolji od njega, debljine min
3mm, okruglog poprečnog presjeka, zaštićen toplo pocinkovanog spolja i iznutra nanosom cinka, u skladu sa JUS EN ISO 1461, sa završnom-
dekorativnom bojom RAL7043, elektrostatički nanesenom a zatim pečenom prema JUS EN 40- 4/1993. Stub treba da je predviđen za montažu na pripremljenom betonskom temelju, preko zavarene temeljne ploče (na dnu stuba), koja može biti ispupčena ili ravna ali mora da omogući efikasno odvođenje vode i ankera (sa maticama), ugrađenih u temelj pri njegovoj izradi. U donjem segmentu stuba treba da se nalazi otvor sa poklopcem i antivandal bravom, najmanjeg stepena zaštite IP 44, unutar kojeg treba da je ugrađen nosač za priključnu ploču kao i sa zavrtanj sa maticom za vezu stuba sa uzemljenjem. Uz stubove, proizvođač treba da isporuči i šablone za centrisanje ankera pri izradi temelja. Stub treba da je atestiran za pritisak vjetra od 90 daN/m2. Prilikom montaže stuba potrebno je provjeriti vertikalnost stuba iz dva upravna pravca. Ukupno računato po ugradjenom stubu visine 8m. Ekvivalent tipu CRS-A-9 proizvođača Amiga Kraljevo ili ekvivalentu istih ili boljih karakteristika. Ukupno za materijal i rad:</t>
  </si>
  <si>
    <t>Nabavka, isporuka i ugradnja čeličnih konusnih stubova, čelika prema JUS.C.BO. 500/1988, klasa Č 0361 ili da bude bolji od njega, debljine min
3mm, okruglog poprečnog presjeka, zaštićen toplo pocinkovanog spolja i iznutra nanosom cinka, u skladu sa JUS EN ISO 1461, sa završnom-
dekorativnom bojom RAL7043, elektrostatički nanesenom a zatim pečenom prema JUS EN 40- 4/1993. Stub treba da je predviđen za montažu na
pripremljenom betonskom temelju, preko zavarene temeljne ploče (na dnu stuba), koja može biti ispupčena ili ravna ali mora da omogući efikasno odvođenje vode i ankera (sa maticama), ugrađenih u temelj pri njegovoj izradi. U donjem segmentu stuba treba da se nalazi otvor sa poklopcem i antivandal bravom, najmanjeg stepena zaštite IP 44, unutar kojeg treba da je ugrađen nosač za priključnu ploču kao i sa zavrtanj sa maticom za vezu stuba sa uzemljenjem. Uz stubove, proizvođač treba da isporuči i šablone za centrisanje ankera pri izradi temelja. Stub treba da je atestiran za pritisak vjetra od 90 daN/m2. Prilikom montaže stuba potrebno je provjeriti vertikalnost stuba iz dva upravna pravca. Ukupno računato po ugradjenom stubu visine 5m. Ekvivalent tipu KRS- A-6/60 proizvođača Amiga Kraljevo ili ekvivalentu istih ili boljih karakteristika. Ukupno za materijal i rad:</t>
  </si>
  <si>
    <t>Nabavka, isporuka i ugradnja lire predviđenu za montažu tri svjetiljke izabranog tipa dužine po 1m izrađenih od cijevi fi 60. Lira se postavlja na stubu na pozicijama datim na situacionom planu slične tipu LK-III proizvođača AMIGA Kraljevo ili ekvivalentu istih ili boljih karakteristika. Ukupno za materijal i rad:</t>
  </si>
  <si>
    <t>Nabavka, isporuka i ugradnja lire predviđenu za montažu dvije svjetiljke izabranog tipa dužine po 1m izrađenih od cijevi fi 60. Lira se postavlja na stubu na pozicijama datim na situacionom planu slične tipu LK-II proizvođača AMIGA Kraljevo ili ekvivalentu istih ili boljih karakteristika. Ukupno za materijal i rad:</t>
  </si>
  <si>
    <t>Nabavka, isporuka i ugradnja lire predviđenu za montažu jedne svjetiljke izabranog tipa dužine po 1m izrađenih od cijevi fi 60. Lira se postavlja na stubu na pozicijama datim na situacionom planu slične tipu LK-I proizvođača AMIGA Kraljevo ili ekvivalentu istih ili boljih karakteristika. Ukupno za materijal i rad:</t>
  </si>
  <si>
    <t>DIZEL ELEKTRIČNI AGREGAT I ORMARI</t>
  </si>
  <si>
    <t xml:space="preserve">Nabavka, transport i montaža dizel - električnog agregata (DEA) tipa
Endress Group ESE 150 TBI ili ekvivalentu istih ili boljih karakteristika
Podrazumijeva se nabavka DEA sledećih osnovnih podataka: 
-kontejnerskog tipa za spoljnu montažu,
- kontinuirane snage na 50 Hz, Pin =150kVA (120kW) u "standby" rezimu rada,                                                                                                           
- dizel motor četvorotaktni, vodeno hlađeni sa 1500 ob/min
- hladnjak i ventilator
- mehaničko upravljanje
- električni starter (anlaser) i alternator
- normalni uslovi rada, suvi vazdušni filter
- alternator sa jednim ležištem, IP 21, klasa izolacije H
- standardni napon 400/230 V, 50 Hz
- zavareni čelični ram sa anti-vibracionim postoljem
- rezervoar za gorivo u postolju
- ležišta za manipulaciju viljuškarom u postolju
- savitljiva creva za dovod goriva i ventil za izbacivanje ulja iz kartera
- baterija za startovanje sa kablovima i zaštitnom policom
- standardni prigušivač zvuka i kompenzator dilatacije isporučuju se nepričvršćeni
</t>
  </si>
  <si>
    <t>predgrejač rashladne tečnostri motora za brzo opterećenje za automatske modele
 tehnička dokumentacija
- modularna zvučno izolovana kućišta dostupna su na svim modelima i mogu se instalirati i naknadno  sa komandnim ormarom za automatski rad.  Sve ukupno sa svim radovima na montaži prema uputstvu.
- Stavkom obuhvaćena izrada betonskog postolja i zaštitne ograde kao 
- Stavkom obuhvaćena izrada uzemljivača oko agregata
- Stavkom obuhvaćena nabavka, isporuka, montaža i povezivanje ATS uredjaja u objektu škole. ATS je nominalne struje 250A.
Ukupno za materijal i rad:</t>
  </si>
  <si>
    <t>Isporuka i ugradnja razvodnog ormara PMO-1, IP66 (fabričke ili radioničke izrade). Pod stavkom se podrazumijevaju i svi "sitni" elementi neophodni za ugradnju table, prekidača i ranžiranje kablova. u ormar se ugradjuje poluindirektno brojilo.(NAPOMENA: el.brojilo isporučuje Operator distributivnog sistema):
U razvodnu tablu se ugrađuju sledeći elementi:</t>
  </si>
  <si>
    <t>Rastavljač INS 320A</t>
  </si>
  <si>
    <t>strujni transformator 400/5A</t>
  </si>
  <si>
    <t>Rastavljači sa osiguračima 160/125A</t>
  </si>
  <si>
    <t>Rastavljači sa osiguračima 400/315A</t>
  </si>
  <si>
    <t>Katodni odvodnici V50-3+NPE 280 OBO-Betterman</t>
  </si>
  <si>
    <t>Isporuka i ugradnja razvodnog ormara PMO-2 i PMO-3, IP66 (fabričke ili radioničke izrade). Pod stavkom se podrazumijevaju i svi "sitni" elementi neophodni za ugradnju table, prekidača i ranžiranje kablova. u ormar se ugradjuje poluindirektno brojilo.(NAPOMENA: el.brojilo isporučuje Operator distributivnog sistema):
U razvodnu tablu se ugrađuju sledeći elementi:</t>
  </si>
  <si>
    <t>Rastavljač INS 250A</t>
  </si>
  <si>
    <t>strujni transformator 200/5A</t>
  </si>
  <si>
    <t>Rastavljači sa osiguračima 250/200A</t>
  </si>
  <si>
    <t>REKAPITULACIJA - JAKA STRUJA UREĐENJE TERENA</t>
  </si>
  <si>
    <t>UKUPNO JAKA STRUJA UREĐENJE TERENA</t>
  </si>
  <si>
    <t>Projekat</t>
  </si>
  <si>
    <t>Naziv</t>
  </si>
  <si>
    <t>3.2.</t>
  </si>
  <si>
    <t>3.3.</t>
  </si>
  <si>
    <t>4.1.</t>
  </si>
  <si>
    <t>VODOVOD I KANALIZACIJA</t>
  </si>
  <si>
    <t>SLABA STRUJA</t>
  </si>
  <si>
    <t>BMS I EMP</t>
  </si>
  <si>
    <t>TERMOTEHNIČKE INSTALACIJE</t>
  </si>
  <si>
    <t>INSTALACIJE ZA GAŠENJE POŽARA</t>
  </si>
  <si>
    <t>PROJEKAT OPREMANJA</t>
  </si>
  <si>
    <t>UKUPNO - PEJZAŽNA ARHITEKTURA</t>
  </si>
  <si>
    <t xml:space="preserve">Izrada donjeg nosećeg sloja ( tampona ) od  drobljenog  kamenog materijala 0/31 mm :      
*  d=35 cm ispod kolovoza (Ms≥80 MPa),         
*  d=20 cm ispod parking površina (Ms≥60 MPa) i (U cijenu uračunati nabavka, transport i ugradnja materijala )                                                            </t>
  </si>
  <si>
    <t>NEPREDVIĐENI RADOVI 5%</t>
  </si>
  <si>
    <t>Nabavka, isporuka i ugradnja kutije 12M u koju se smještaju:                       
priključnica 2P+E 16A, 2M zelena - 4 kom              Ukupno za materijal i rad:</t>
  </si>
  <si>
    <t>Nabavka, isporuka i ugradnja kutije 8M u koju se smještaju:                       
priključnica 2P+E 16A, 2M zelena - 4 kom
priključnica 2P, 16A, 1M zelena - 1 kom           Ukupno za materijal i rad:</t>
  </si>
  <si>
    <t>Prirubnički spoj sa ekscentričnim konusom DN 65x100
Ekscentrični konus sa standardnom prirubnicom, opremljen vakumetrom sa ventilom na gornjoj strani konusa.
Ekscentrični konus služi za povećanje prečnika usisne cijevi i minimiziranje gubitka pritiska, kao i za držanje prigušne zaustavne klapne.</t>
  </si>
  <si>
    <t>Transport (spoljni i unutar objekta)</t>
  </si>
  <si>
    <t>PREDMJER I PREDRAČUN SLABE STRUJE</t>
  </si>
  <si>
    <t>PREDMJER I PREDRAČUN BMS I EMP</t>
  </si>
  <si>
    <t xml:space="preserve">Pripremno-završni  radovi  </t>
  </si>
  <si>
    <t>Obilježavanje trase i iskop rova dimenzija 0.4x0.6m, za potrebe polaganja PEHD cijevi Ø110mm od postojećeg TK priključka do RACK ormara na etaži podruma u skladu sa UTU za potrebe priključenja na postojeću TK infrastrukuturu. U kanal predvidjeti podlogu od pijeska visine 0.1m na koju se na dubini 0.5m postavljaju cijevi i zatrpavaju tamponom 0.1m od pijeska i ostatka zemlje. Iskop se vrši ručno, u zemljištu III i IV kategorije. Ukupno za rad, računato po  m³ izvršenog iskopa:</t>
  </si>
  <si>
    <t>Nabavka, isporuka i razastiranje pijeska granulacije 0-4mm u kablovskim rovovima. Razastiru se dva sloja pijeska, debljine po 10cm, prije i poslije polaganja cijevi. Pijesak se polaže cijelom širinom rova. Ukupno za materijal i rad, računato po m³ pijeska:</t>
  </si>
  <si>
    <t>Nabavka, isporuka i polaganje PEHD cijevi Ø110mm u rov, komplet sa odstojnim držačima i gumenim prstenovima za dihtovanje pri nastavljanju cijevi kao i gumenim čepovima za zatvaranje rezervnih kablovica. Kroz PEHD cijev će se provući fiber optički kabl potrebnog kapaciteta od postojećeg TK priključka do RACK ormara u objektu. Obračun vršiti po dužnom metru. Ukupno za materijal i rad:</t>
  </si>
  <si>
    <t>Nabavka, isporuka i polaganje upozorne trake od mekanog polivinilhlorida koja se postavlja na 20 cm od površine zemlje. Ukupno za materijal i rad, računato po metru trake:</t>
  </si>
  <si>
    <t>Zatrpavanje kablovskog rova. Zatrpavanje se vrši u slojevima od po petnaestak centimetara. Pri zatrpavanju uklanjati veće komade materijala oštrih ivica. Obračunom obuhvatiti odvoz viška materijla, kao i dovođenje površina u prvobitno stanje. Ukupno za rad, računato po m³ korišćenog iskopa:</t>
  </si>
  <si>
    <t>Nabavka, isporuka i ugradnja čepova za zatvaranje HDPE cijevi Ø 110mm.  Ukupno za materijal i rad:</t>
  </si>
  <si>
    <t>Izrada AB(Q335) okna unutrašnjih dimenzija 100x100x100cm: iskop rupe za okno,odvoz šuta na deponiju,izrada okna(d=15cm(zidova, i donje ploče), d=20cm gornje ploče) sa ugradnjom čeličnog tk poklopca sa ramom (rad+materijal bez tk poklopca sa ramom).</t>
  </si>
  <si>
    <t>Nabavka, isporuka i ugradnja Lakog TK poklopca 60x60cm sa
ramom..  Ukupno za materijal i rad:</t>
  </si>
  <si>
    <t>Nabavka, isporuka i ugradnja oznaka za obilježavanje trase kablovskog voda na regulisanom terenu. Oznaka se ugrađuje pri završnim radovima na uređenju terena na svakih 50 m po pravcu i na mjestima skretanja na po 5m od centra skretanja u oba pravca. Oznake su standardne: betonska kocka sa mesinganom pločicom na kojoj je oznaka, proizvodnje “Elektroizgradnja” - Bajina Bašta (EBB) ili slična drugog proizvođača. Ukupno za materijal i rad, računato po ugrađenoj oznaci za regulisani teren:</t>
  </si>
  <si>
    <t>Kako projektant nije imao uvid u TK infrastrukturu, tačnu poziciju planiranog TK priključka treba utvrditi prilikom izvođenja radova. Dužina rova i cijevi je data paušalno, a stvarne dužine je potrebno utvrditi prilikom izvođenja radova.</t>
  </si>
  <si>
    <t>INSTALACIJA STRUKTURNO KABLOVSKOG SISTEMA (SKS)</t>
  </si>
  <si>
    <t>Nabavka, isporuka i ugradnja stojećeg RACK ormara karakteristika 42U/19" rek orman stojeći,  staklena vrata sa bravom, prstenovi za vertikalno vođenje kablova, točkići i nožice sa nivelacijom, prednje i zadnje šine 19" sa brojevima unita, dim. 800x800x2000mm, do 800kg Ukupno za materijal i rad:</t>
  </si>
  <si>
    <t>Nabavka, isporuka i ugradnja fiber optičkog patch panela 19"/1U sa 24 slota  za duplex SC/ST/LC adaptere do 48 SC i/ili 96 LC konektora sa slide mehanizmom i splajs kasetama. U cijenu je uračunato i splajsovanje optičkih kablova. Ukupno za materijal i rad:</t>
  </si>
  <si>
    <t>Nabavka, isporuka i ugradnja patch panela za smještanje u RACK ormare, 1U/19" sa 24xRJ-45 FTP kat. 6 Fully Shielded, LSA reglete, držač kablova sa zadnje strane sa buksnom za uzemljenje (fiksni portovi). U cijenu je uračunato i terminiranje kablova. Ukupno za materijal i rad:</t>
  </si>
  <si>
    <t>Nabavka, isporuka i ugradnja 230V razvodnog panela 1U/19" sa 7 utičnih mjesta, prekidačem, prenaponskom zaštitom i kablom 2m sa utikačem. Ukupno za materijal i rad:</t>
  </si>
  <si>
    <t>Nabavka, isporuka i ugradnja police na izvlačenje - slide mehanizam za RACK. Ukupno za materijal i rad:</t>
  </si>
  <si>
    <t>Nabavka, isporuka i ugradnja organizera kablova sa prstenovima, obostrani 1U/19". Ukupno za materijal i rad:</t>
  </si>
  <si>
    <t>NAPOMENA: Dio RJ-45 telekomunikacionih modula iz predmjera slabe struje se montira u instalacione kutije definisane predmjerom jake struje.</t>
  </si>
  <si>
    <t>Nabavka, isporuka i ugradnja dvomodularnog instalacionog pribora na pozicijama iz projekta SS, proizvođača Legrand Mosaic, Ave ili slično:
PVC kutija 2M za montažu u zid
Nosač 2M
Dekorativna maska 2M
Slijepi modul 1kom
Ukupno za materijal i rad:</t>
  </si>
  <si>
    <t>Simplex patch cord kabl LC/UPC - LC/UPC</t>
  </si>
  <si>
    <t>Isporuka, ugradnja i povezivanje Firewall router-a u rack-u podruma skole.
RB4011iGS+RM RouterBOARD 4011iGS+ with Annapurna Alpine AL21400 Cortex A15 CPU (4-cores, 1.4GHz per core), 1GB RAM, 10xGbit LAN, 1xSFP+ port, RouterOS L5, desktop case, rackmount ears, PSU</t>
  </si>
  <si>
    <t>Isporuka i montaža rekabilnog UPS uređaja snage 1700 VA, sličan tipu SOCOMEC NPR-1700-RT UPS. 1700VA/1350W 230V 50/60Hz AVR, Sine wave, LCD, RJ45, 1xUSB, 1xRS232</t>
  </si>
  <si>
    <t>Isporuka i montaža bi direkcionog SFP modula  SFP 1.25G TX 1310nm 10km DDM. SFP primopredajnici su visokih performansi,  koji podržavaju dvostruku brzinu prenosa podataka od 1,25Gbps/1,0625Gbps i 20km udaljenosti prenosa sa SMF-om</t>
  </si>
  <si>
    <t>Isporuka i montaža bi direkcionog SFP modula  SFP 1.25G TX 1550nm 10km DDM. SFP primopredajnici su visokih performansi,  koji podržavaju dvostruku brzinu prenosa podataka od 1,25Gbps/1,0625Gbps i 20km udaljenosti prenosa sa SMF-om</t>
  </si>
  <si>
    <t>Isporuka i montaža 24-portnog Fiber optic L2 switcha sličnog tipu H3C S5024FV3-EI. 24*100/1000Base-X SFP Portova, 2*10/100/1000Base-T Combo Porta i 4*1000Base-X Porta SFP</t>
  </si>
  <si>
    <t>Isporuka i montaža upravljivog 24 portnog L2 PoE switcha sličnog tipu H3C S5024PV3-EI-HPWR. 24*10/100/1000Base-T PoE+ Ports(AC 370W,DC 740W) and 4*1000Base-X SFP Ports,(AC/DC)</t>
  </si>
  <si>
    <t>Isporuka i montaža upravljivog 24 portnog L2 switcha sličnog tipu H3C S5024PV3-E. 24*10/100/1000Base-T PoE+ Ports(AC 370W,DC 740W) and 4*1000Base-X SFP Ports,(AC/DC)</t>
  </si>
  <si>
    <t>Isporuka i montaža Access Pointa za plafonsku montažu sličnog tipu H3C WA530. Dual band 802.11ac/n AP, velikog dometa. Dva 10/100/1000Mbps Ethernet porta (jedan od dva rada na PoE+) Mrežni portovi podržavaju agregaciju linkova (LACP) za redundantnost i povećan kapacitet. Jedan port za konzolu. Jedan USB port. 2.4GHz: 18dBm, 5GHz: 23dBm</t>
  </si>
  <si>
    <t>Nabavka, isporuka  i ugradnja muškog RJ-45 cat. 6 konektora. Ukupno za materijal i rad:</t>
  </si>
  <si>
    <t>Nabavka, isporuka i ugradnja telekomunikacionog jednomodularnog RJ-45 cat.6 modula u kompletu sa maskom u podnoj kutiji specificiranoj u projektu jake struje. Moduli su proizvođača SCHRACK ili slični, a ugrađuju se u modularne kutije proizvođača Ave, Legrand Mosaic ili sličnom. U cijenu je uračunato ispitivanje i izdavanje mjernih protokola. Ukupno za materijal i rad:</t>
  </si>
  <si>
    <t>Nabavka, isporuka i ugradnja telekomunikacionog jednomodularnog RJ-45 cat.6 modula u kompletu sa maskom u odgovarajućim modularnim setovima iz predmjera jake i slabe struje, kao što je dato u prilozima projekta. Moduli su proizvođača SCHRACK ili slični, a ugrađuju se u modularne kutije proizvođača Ave, Legrand Mosaic ili sličnom. U cijenu je uračunato ispitivanje i izdavanje mjernih protokola. Ukupno za materijal i rad:</t>
  </si>
  <si>
    <t>Isporuka i montaza dodatne podne prikljucne kutije od
14 modula za prihvatanje opreme za interaktivnu tablu</t>
  </si>
  <si>
    <t>Nabavka, isporuka i polaganje FTP LSZH kablova cat. 6 FRNC testiran do 400MHz, sertifikati DELTA &amp; 3P - 'Wall', 4 parice, pun presjek, krstasti element između parica,  FRNC (omotač bez halogena, nezapaljiv i ne ispušta dim), DELTA / EU sertifikovan; ostali sertifikati ISO9001, ISO14001, RoHS.  Kablovi se polažu u odgovarajućim instalacionim cijevima po zidu ispod maltera. Ukupno za materijal i rad:</t>
  </si>
  <si>
    <t>Nabavka, isporuka i polaganje fiber DRAKA optičkog kabla sa 2 fiber optička vlakna SM 9/125 µm  LSZH G.657 A  za unutrašnju upotrebu i vezu RACK Kablovi se polažu u instalacionim cijevima dijelom po zidu ispod maltera, a dijelom kroz betonsku ploču. Ukupno za materijal i rad:</t>
  </si>
  <si>
    <t>Nabavka, isporuka i polaganje instalacionih halogen free cijevi unutrašnjeg prečnika Ø13mm kroz koje se provlače FTP cat.6 i optički kablovi. Ukupno za materijal i rad:</t>
  </si>
  <si>
    <t>Završno ispitivanje mreznih veza, izdavanje atesta DATA skenerom</t>
  </si>
  <si>
    <t>Završno ispitivanje optickih veza, izdavanje atesta.</t>
  </si>
  <si>
    <t>Isporuka i polaganje HDMI kabla duzine 10m</t>
  </si>
  <si>
    <t>Nabavka, isporuka  UTP cat. 6 kabla sa završnim RJ-45 konektorima na obije strane, dužine 0.5m-3m. Kabl služi za povezivanje patch panela sa aktivnom opremom. Ukupno za materijal i rad:</t>
  </si>
  <si>
    <t>Nabavka i isporuka optičkih patch kord kablova sa završnim konektorima na obije strane, dužine 0.5m-3m. Kabl služi za povezivanje switch panela sa aktivnom opremom. Ukupno za materijal i rad:</t>
  </si>
  <si>
    <t>Nabavka, isporuka i provlačenje koaksijalnog kabla tipa RG-6/CU 75Ω. Kabal se provlači kroz instalacione cijevi unutrašnjeg prečnika Ø13mm dijelom po zidu ispod maltera, a dijelom kroz betonsku košuljicu od OSS ormara do antenskih TV/SAT priključnica. Obračun vršiti po dužnom metru. Ukupno za materijal i rad:</t>
  </si>
  <si>
    <t>Nabavka, isporuka i ugradnja priključnica za TV/SAT 5-2400 MHz. Priključnice su proizvodnje Schrack, Ave ili slične drugog proizvodjača. Ukupno za materijal i rad:</t>
  </si>
  <si>
    <t>Sitan montažni i nespecificirani materijal:</t>
  </si>
  <si>
    <t>Završno ispitivanje instalacije i puštanje u rad od strane isporučioca opreme. Izdavanje odgovarajućih atesta, obuka korisnika, puštanje u ispravan rad.</t>
  </si>
  <si>
    <t>INSTALACIJA SISTEMA PROTIVPROVALE</t>
  </si>
  <si>
    <t>Nabavka, isporuka i ugradnja alarmne centrale. Alarmna centrala 192 zone, BUS tehnologija, 8 zona na ploči (16 sa ATZ), 8 particija, 5 PGM izlaza na ploci, funkcija kontrole pristupa, do 254 modula za proširenje, dolazi u metalnoj kutiji dimenzija 280x280x80mm. Centrala je tipa EVO192/PCB, proizvođača PARADOX ili drugog. Ukupno za materijal i rad:</t>
  </si>
  <si>
    <t>Isporuka i montaza modula za omogucavanje komunikacije sa drugim sistemima Paradox BUS2SER B203Integration Module In-field firmware upgradeable via a CONV4USB and WinLoad Supports ASCII / C-BUS protocols 16 virtual inputs to trigger an action in the EVO control panel based on an event received from the peripheral system using ASCII or C-BUS protocol 30 virtual PGMs to trigger an action in the peripheral system using ASCII or CBUS protocol based on an event received from the EVO control panel USB port for PC connections Provides an interface between an EVO control panel and a third party peripheral system Assign to one or more partitions 2048 event buffer</t>
  </si>
  <si>
    <t>Isporuka i montaza tastature:
TM70 Touchscreen tastatura, displej 7'' + SOL ( LICENCA ) 7'' Ekran elegantnog dizajna, izuzetno tanak, kolor ekran (800x400pix), intuitivan graficki meni, kontroliše do 8 PGM izlaza, ažuriranje firmvera putem mikro SD kartice, snažan napredni procesor, jedan zonski/temperaturni ulaz za
povezivanje detektora ili spoljnog temperaturnog senzora TEMP07, nazidna montaža, u bijeloj boji. Isporucuje se sa aktiviranom ''SpotOn Alarm Locator'' i '' Floor Plans'' funkcijom.</t>
  </si>
  <si>
    <t>Nabavka, isporuka i ugradnja plafonskog senzora za detekciju loma stakla, 7 digitalnih filtera frekfencije, zaštita od EMI i RFI talasa, podesiva osjetljivost, antisabotažni prekidač, dva režima rada - adresabilni i konvencionalni sa relejem, sličan tipu DG457 proizvođača Paradox. Ukupno za materijal i rad:</t>
  </si>
  <si>
    <t>Nabavka, isporuka i ugradnja modula za prosirenje ZX8 Modul za
proširenje, 8 zona (16 sa ATZ), 1 PGM. Ukupno za materijal i rad:</t>
  </si>
  <si>
    <t>Nabavka, isporuka i ugradnja sirene za dojavu provale slična tipu SOLO IBS L Spoljna sirena 128 dB sa blicerom, antisabotažno zašticena,
dvostruko kucište, servisni mod.u. Ukupno za materijal i rad:</t>
  </si>
  <si>
    <t>Nabavka, isporuka i ugradnja antivandal sirene za unutrašnju montažu. Ukupno za materijal i rad:</t>
  </si>
  <si>
    <t>Nabavka, isporuka i ugradnja senzora za detekciju vode PAradox. Ukupno za materijal i rad:</t>
  </si>
  <si>
    <t>Nabavka, isporuka i provlačenje beshalogenog J-H(St)H 3x2x0.6mm² kabla. Kabl se provlači kroz odgovarajuće instalacione cijevi dijelom po zidu ispod maltera, dijelom kroz betonsku ploču, a dijelom iznad spuštenog plafona i služi za povezivanje elemenata protivprovalnog sistema. Ukupno za materijal i rad:</t>
  </si>
  <si>
    <t>Nabavka, isporuka i polaganje instalacionih PVC cijevi unutrašnjeg prečnika Ø13mm kroz koju se provlače J-H(St)H 3x2x0.6mm² kablovi za povezivanje elemenata protivprovalnog sistema. Instalaciona cijev se polaže dijelom po zidu ispod maltera, dijelom kroz betonsku ploču, a dijelom iznad spuštenog plafona. Ukupno za materijal i rad:</t>
  </si>
  <si>
    <t>Sitan montažni i nespecificirani materijal.</t>
  </si>
  <si>
    <t>Puštanje sistema u rad, obuka korisnika. Obračun po poziciji:</t>
  </si>
  <si>
    <t>Izrada uputstava i obuka korisnika</t>
  </si>
  <si>
    <t>Izrada projekta izvedenog stanja</t>
  </si>
  <si>
    <t>INSTALACIJA SISTEMA VIDEO NADZORA</t>
  </si>
  <si>
    <t>Nabavka, isporuka i ugradnja servera za video nadzor . Samostojeći 64 kanalni NVR, podržava 8Mpx/5Mpx/4Mpx/3Mpx/1080p DVC IP kamere, 8 x HDD,RAID 0,1,5,6,10; quadpleks, H.264/H.265 kompresija, brzina snimanja 8Mpx, 5Mpx, 4Mpx, 3Mpx, 1080p@1600fps, RS485, 2 x HDMI 4K i VGA video izlaz, 2P, LAN, DHCP, DDNS, WEB server, mobile client, dual strea+B214m, napajanje 230 VAC. Server se montira u rack ormaru RACK.POD u podrumu. Sličan tipu DRN-7864RZ RAID, proizvođača DVC. Ukupno za materijal i rad:</t>
  </si>
  <si>
    <t>Nabavka, isporuka i ugradnja HDD medijuma za potrebe video
nadzora HDD HDD 6TB Seagate Skyhawk SEAGATE HDD za video
snimače Skyhawk Guardian Surveillance (3.5/6TB/SATA
6Gb/s/rpm 7200). HDD se montira u serveru iz prethodne pozicije Sličan tipu HDD 6TB Seagate Skyhawk SEAGATE HDD. Ukupno za materijal i rad:</t>
  </si>
  <si>
    <t>Nabavka, isporuka i ugradnja servera za video nadzor . Standalone 32 channel NVR, supports DVC IP cameras, 4 x HDD, quadpleks, H.264/H.265 compression, recording speed 8Mpx, 5Mpx, 4Mpx, 3Mpx, 1080p@25fps per channel, RS485, HDMI 4K and VGA video output, export USB MS, P2P, LAN, DHCP, DDNS. Server se montira u rack ormaru RACK.POD u podrumu. Sličan tipu DRN-3284R, proizvođača DVC. Ukupno za materijal i rad:</t>
  </si>
  <si>
    <t>Nabavka, isporuka, ugradnja i programiranje bulet kamere, Bullet IP video kamera, rezolucija 5Mpx/20fps, objektiv 3.3 - 12 mm motorizirani zoom, H.265, 2 x Array Black glass IR LED dometa 30-50 m, 12VDC/PoE, Onvif, videoanalitika, IP67 zaštita., u kompletu sa nosačem. Slična tipu DCN-BM5125N, proizvođača DVC.  Ukupno za materijal i rad:</t>
  </si>
  <si>
    <t>Nabavka, isporuka, ugradnja i programiranje Turret IP video camera, resolution 5Mpx/25fps, lens 2.8 mm, H.265, 1 x Array IR LED range 20-30 m, True WDR 120dB, 12VDC/PoE, SD-card, audio in, microphone, CVBS out, Onvif, IP67, VCA + face recognition u kompletu sa razvodnom kutijom, slična tipu DCN-TF5283F, proizvođača DVC. Ukupno za materijal i rad:</t>
  </si>
  <si>
    <t>Nabavka, isporuka i ugradnja Profesionalnog monitor, 27'' u kompletu sa zidnim nosačem. Ukupno za materijal i rad:</t>
  </si>
  <si>
    <t>Nabavka, isporuka, ugradnja i povezivanje kabla za video nadzor tipa U/FTP - 300Mhz 4x2x23AWG, Cat.6 za unutrašnju montažu, sa spoljašnjim omotačem LSZH, standardi: ISO/IEC 11801 2nd, EN 50173-1, IEC 61156-5, EN 50575 ukupne težine od 48 kg/km, kvalitativno ekvivalentan tipu SCHRACK TECHNIK, HSEKF423HB. Ukupno za materijal i rad:</t>
  </si>
  <si>
    <t>Nabavka, isporuka i polaganje instalacionih halogen free cijevi unutrašnjeg prečnika Ø13mm kroz koju se provlače kablovi , slična tipu HFXP20, proizvođača Dietzel Univolt. Instalaciona cijev se polaže po zidu ispod maltera. Ukupno za materijal i rad:</t>
  </si>
  <si>
    <t>INSTALACIJA SISTEMA AUTOMATSKE DOJAVE POŽARA</t>
  </si>
  <si>
    <t>Nabavka, isporuka i ugradnja adresabilne centrale sa dvije petlje, analogno adresabilna centrala sa dvije adresabilne petlje (2 x 240 adresabilnih uređaja), proširiva do 8 petlji, LCD tastatura, maksimalno 240 uređaja u petlji, 240 zona, podržara  Enea, Vega, Apollo detektore. Broj upravljačkih panela 14 (SmartLetUSee / LCD), izlaza za napajanje 1, instaliranih nadziranih izlaznih alarma 1, ugrađenih izlaza za aktiviranje komunikatora 1, ugrađenih nadziranih izlaza greške 1, ugrađenih nenadziranih alarmnih izlaza 1, ugrađenih nenadziranih izlaza greške 1, izlaz za žičanu sirenu 1, stepen bezbjednosti EN54-2/EN54-4, napajanje glavno  230 VAC, napajanje pomoćno - baterija 2 x 12 VDC, 17 Ah napajač baterija 27,6Vdc, 4A, dimenzija  480 x 470 x 135 mm, težine 8kg, slična tipu S-SmartLoop2080/G, proizvođača Inim. Ukupno za materijal i rad:</t>
  </si>
  <si>
    <t>Nabavka, isporuka i ugradnja baterija snage 17Ah/12Vdc, za napajanje centrale u slučaju nestanka struje. Ukupno za materijal i rad:</t>
  </si>
  <si>
    <t>Nabavka, isporuka, montaža i povezivanje Modul proširenja za SmartLoop centrale za dojavu požara, 2 adresabilne petlje sa po 240 adresa, sličan tipu S-SmartLoop/2L proizvođača Inim. Ukupno za materijal i rad:</t>
  </si>
  <si>
    <t>Nabavka, isporuka i ugradnja analogno-adresabilnog optičkog detektora dima, sličan tipu INIM S-ED100,  proizvođača Inim. Ukupno za materijal i rad:</t>
  </si>
  <si>
    <t>Nabavka, isporuka i ugradnja analogno-adresabilnog termodiferencijalnog detektora, sličan tipu INIM S-ED200,  proizvođača Inim. Ukupno za materijal i rad:</t>
  </si>
  <si>
    <t>Nabavka, isporuka i montaža podnožja detektora predviđeno za smještaj Inim adresabilnih detektora, sličan tipu S-EB0010, proizvođača Inim. Ukupno za materijal i rad:</t>
  </si>
  <si>
    <t>Nabavka, isporuka i montaža plastične pločice za označavanje
detektora. Ukupno za materijal i rad:</t>
  </si>
  <si>
    <t>Nabavka, isporuka i montaža paralelnog indikatora prorade automatskih javljača. Paralelni indikator aktiviranja protivpožarnog detektora, namijenjen za Inim detektore serije Iris i Enea; svjetlosna signalizacija, sličan tipu S-IL0010, proizvođača Inim. Ukupno za materijal i rad:</t>
  </si>
  <si>
    <t>Nabavka, isporuka i ugradnja analogno-adresabilnog ručnog javljača požara komplet sa kućištem sličan tipu S-EC0020,  proizvođača Inim. Ukupno za materijal i rad:</t>
  </si>
  <si>
    <t>Nabavka, isporuka i ugradnja adresabilne sirene za dojavu požara za unutrašnju montažu, (ES0010RE)Adresabilna sirena napajana iz petlje, moguće i vanjsko napajanje; integriran izolator kratkog spoja; u termoplastičnom crvenom kućištu; zidna montaža; odabir 14 tonova putem EITK2000 ili putem centrale Previdia/SmartLoop; 101dB(A)@1m(ovisno o izabranom tonu); Moguća i vanjska montaža IP65; Inim protokol slična tipu S-ES2010RE, proiuzvođača Inim. Ukupno za materijal i rad:</t>
  </si>
  <si>
    <t>Nabavka, isporuka i ugradnja adresabilnog ulazno/izlaznog modula. 
Ulazno-izlazni modul, 4 ulaza , 4 relejna (beznaponska) izlaza, Inim protokol, ugrađen izolator, slična tipu S-EM344R, proizvođača Inim. Ukupno za materijal i rad:</t>
  </si>
  <si>
    <t>Nabavka, isporuka i ugradnja komunikatora za generisanje rezervne linije i pozivne funkcije GSM/GPRS-a, 5 programabilnih terminala, u kompletu sa metalnim kućištem. Sličan tipu i-SmartLink/AG. Ukupno za materijal i rad:</t>
  </si>
  <si>
    <t>Nabavka, isporuka, montaža protivpožarne zaptivne mase
negorivosti 120 min.</t>
  </si>
  <si>
    <t>Nabavka, isporuka i polaganje bezhalogenog kabla signalizacije požara tipa JH(St)H 2x2x0.8 mm sa šildom, a plaća se po dužnom metru položenog kabla, a polaže se u odgovarajućim instalacionim halogen free PVC cijevima dijelom po zidu ispod maltera, dijelom kroz gipsane zidove, dijelom po plafonu, a dijelom po kablovskim regalima. Ukupno za materijal i rad:</t>
  </si>
  <si>
    <t>Nabavka, isporuka i polaganje bezhalogenog kabla signalizacije tipa JH(St)H 2x2x0.8 mm FE 180/E90 sa šildom, a plaća se po dužnom metru položenog kabla, a polaže se u odgovarajućim instalacionim halogen free PVC cijevima dijelom po zidu ispod maltera, dijelom kroz gipsane zidove, dijelom po plafonu, a dijelom po kablovskim regalima, a služi za povezivanje centrale sa BMS ormarom. Ukupno za materijal i rad:</t>
  </si>
  <si>
    <t>Nabavka, isporuka i polaganje instalacionih halogen free PVC cijevi unutrašnjeg prečnika Ø13mm kroz koje se provlače kablovi za detekciju požara. Ukupno za materijal i rad:</t>
  </si>
  <si>
    <t>Programiranje sistema dojave požara</t>
  </si>
  <si>
    <t>Puštanje sistema u rad, obuka korisnika, isporuka atesta o
funkcionalnom ispitivanju.</t>
  </si>
  <si>
    <t>Izrada i isporuka projekta izvedenog stanja u el. Formi</t>
  </si>
  <si>
    <t>INSTALACIJA SISTEMA OZVUČENJA</t>
  </si>
  <si>
    <t>Nabavka, isporuka, montaža 4-zonskog mikrofona. Mikrofon se smješta u portirnicu i povezuje na 4-zonsko pojačalo preko RJ45 patch
kablova koristeći SKS, sličan tipu Audac MPX48, proizvođača Audac. Ukupno za materijal i rad:</t>
  </si>
  <si>
    <t>Nabavka, isporuka i ugradnja 4-zonskog predpojačala, slično tipu Audac MTX48, proizvođača Audac. Ukupno za materijal i rad:</t>
  </si>
  <si>
    <t>Nabavka, isporuka, montaža izvora zvuka, digialni audio plejer CD, MP3 i FM tuner. sličan tipu Audac CMP30, proizvođača Audac. Ukupno za materijal i rad:</t>
  </si>
  <si>
    <t>Nabavka, isporuka, montaža i ugradnja pojačala snage 2x240W/100V, slično tipu Audac CAP224, proiuzvođača Audac. Ukupno za materijal i rad:</t>
  </si>
  <si>
    <t>Nabavka, isporuka, montaža i ugradnja pojačala snage 4x240W/100V, slično tipu Audac CAP424, proiuzvođača Audac. Ukupno za materijal i rad:</t>
  </si>
  <si>
    <t>Nabavka, isporuka, montaža i ugradnja pojačala snage 4 x 120W, 100V., slično tipu Audac CAP424, proiuzvođača Audac. Ukupno za materijal i rad:</t>
  </si>
  <si>
    <t>Nabavka, isporuka, montaža i ugradnja atenuatora zvuka, slično tipu Audac VC3022/W, proiuzvođača Audac. Ukupno za materijal i rad:</t>
  </si>
  <si>
    <t>Nabavka, isporuka, montaža i ugradnja atenuatora zvuka, slično tipu Audac VC3062/W, proiuzvođača Audac. Ukupno za materijal i rad:</t>
  </si>
  <si>
    <t>Nabavka, isporuka i montaža u modularni pribor 1M RCA audio priključnice. Ukupno za materijal i rad. Ukupno za materijal i rad:</t>
  </si>
  <si>
    <t>Nabavka, isporuka, montaža i ugradnja zvučnika snage 6W, sličan tipu Audac CIRA724/W., proiuzvođača Audac. Ukupno za materijal i rad:</t>
  </si>
  <si>
    <t>Nabavka, isporuka i provlačenje LiHCH 2x1.5mm kabla. Kabal se provlači kroz bezhalogene instalacione cijevi unutrašnjeg prečnika Ø13mm dijelom po zidu ispod maltera, a dijelom kroz podnu betonsku košuljicu, a služi za povezivanje elemenata sistema. Ukupno za materijal i rad:</t>
  </si>
  <si>
    <t>Nabavka, isporuka i provlačenje LiHCH 4x1.5mm kabla. Kabal se provlači kroz bezhalogene instalacione cijevi unutrašnjeg prečnika Ø13mm dijelom po zidu ispod maltera, a dijelom kroz podnu betonsku košuljicu, a služi za povezivanje elemenata sistema. Ukupno za materijal i rad:</t>
  </si>
  <si>
    <t>Nabavka, isporuka i polaganje instalacione halogen free cijevi unutrašnjeg prečnika Ø13mm, slična tipu HFXP20, proizvođača Deitzel Univolt. Instalaciona cijev se polaže dijelom po zidu ispod maltera, a dijelom kroz podnu betonsku košuljicu. Ukupno za materijal i rad:</t>
  </si>
  <si>
    <t>Nabavka, isporuka i priključivanje stereo kabla, dužine 1-1.5m, a koji služi za povezivanje aktivnih elemenata sistema u RACK ormaru. Ukupno za materijal i rad:</t>
  </si>
  <si>
    <t>Nabavka, isporuka i priključivanje Cat6. patch kabla, dužine 2m, a koji služi za povezivanje 4-zonskog mikrofona u portirnici sa 4-zonskim predpojačalom u RACK ormaru preko SKS-a. Ukupno za materijal i rad:</t>
  </si>
  <si>
    <t>Potrebna merenja i ispitivanja na svim kablovskim trasama.</t>
  </si>
  <si>
    <t>INSTALACIJA SISTEMA OZVUČENJA UČIONICE ZA MUZIČKO VASPITANJE</t>
  </si>
  <si>
    <t>NAPOMENA: Predviđena pozicija pojačala  je u RACK ormaru.</t>
  </si>
  <si>
    <t>Nabavka isporuka i ugradnja AVR uredjaja slicnog tipu Sony STR-DH590
AV Receiver . Uredjaj se montira u stolu katedre a sluzi za povremeno pustanje muzickog sadrzaja. Ukupno za materijal i rad:</t>
  </si>
  <si>
    <t>Isporuka i montaza zvucnika slicnih tipu Klipsch CDT 3800 II in Ceiling Speaker . Zvucnici se montiraju u spustenom plafonu I povezuju direktno na AVR</t>
  </si>
  <si>
    <t>Nabavka, isporuka i provlačenje LiHCH 2x1.5mm² kabla za zvučnike. Kabl se provlači kroz instalacione halogen free cijevi unutrašnjeg prečnika Ø13mm dijelom po zidu ispod maltera, dijelom iznad plafona, a dijelom po kablovskim regalima. Kabl se polaze od svakog zvucnika direktno u PPK kod katedre Ukupno za materijal i rad:</t>
  </si>
  <si>
    <t>Nabavka, isporuka i polaganje halogen free instalacionih cijevi unutrašnjeg prečnika Ø13mm kroz koju se provlače kablovi tipa LiHCH 2x15mm² , slična tipu HFXP20, proizvođača Dietzel Univolt. Instalaciona cijev se polaže dijelom po zidu ispod maltera, a dijelom po plafonu. Ukupno za materijal i rad:</t>
  </si>
  <si>
    <t>Izrada uputstava i obuka korisnika:</t>
  </si>
  <si>
    <t>Izrada projekta izvedenog stanja u el. Formi</t>
  </si>
  <si>
    <t>INSTALACIJA SISTEMA OZVUČENJA UČIONICE ZA MUZIČKO VAS.</t>
  </si>
  <si>
    <t>INSTALACIJA SISTEMA KONTROLE PRISTUPA</t>
  </si>
  <si>
    <t>Nabavka isporuka i ugradnja  Kontrolera prolaza za do 4 vrata(4+4 opcionalni protokolarni čitači)Spider funkcionalnost ( može se koristiti kao RS-485/TCP/IP komunikacijksi konverter za dodatne kontrolere priključene na RS-485 komunikacijsku liniju), pamti do 30 000 događaja(proširivo na 100.000) i 100 000 događaja , dimenzije 222x222x80mm, TCP/IP i 2 x RS-485 komunikacija, ugrađeno napjanje 40W, AC230V, sličan tipu JAN POPULUS P-4-B, proizvođača Jantar. Ukupno za materijal i rad:</t>
  </si>
  <si>
    <t>Isporuka i montaza akumulatora 12v 7 ah</t>
  </si>
  <si>
    <t>Nabavka, isporuka i ugradnja Beskontaktnog čitač aJantar EM 125 kHz kartica, 3PRO Ready (Jantar protokol), IP65, očitanje do 7 cm, led i zvučna signalizacija, O tip kućišta. Povezivanje 4 žice. Moguće je povezivanje samo na kontrolere sa TCP/IP komunikacijom (Populus P-x-3P-NET i Trigger C-2-3PNET), sličan tipu JAN READER O-1-B, proiuzvođača jantar..Ukupno za materijal i rad:</t>
  </si>
  <si>
    <t>Nabavka, isporuka i ugradnja el.brave Electric strike, 12VDC
Manufacturer: Assa Abloy, Eff Eff Uredjaj je slican tipu TSREK1705, proizvodjac SPICA. Ukupno za materijal i rad:</t>
  </si>
  <si>
    <t>Nabavka, isporuka i ugradnja magnetnog kontakta Ukupno za materijal i rad:</t>
  </si>
  <si>
    <t>Nabavka, isporuka i ugradnja Profesionalni klijentski računar. HP OMEN Tower, MB B450 (2xDDR4, M.2), AMD Ryzen 5 3600 (3.6 GHz, turbo bosst 4.2GHz), DDR4 16GB 3200 MHz, SSD 512GB M.2 NVMe, NVIDIA GeForce GTX 1660 SUPER 6GB, BLACK Ukupno za materijal i rad:</t>
  </si>
  <si>
    <t>Nabavka, isporuka i provlačenje KABLA LiHCH2x0.75 za bravu,
mag.kontakt Kabl se provlači kroz instalacione halogen free cijevi unutrašnjeg prečnika Ø13mm dijelom po zidu ispod maltera, dijelom iznad plafona, a dijelom po kablovskim regalima. Ukupno za materijal i rad:</t>
  </si>
  <si>
    <t>Nabavka, isporuka i polaganje FTP LSZH kablova cat. 6 FRNC testiran do 400MHz, sertifikati DELTA &amp; 3P - 'Wall', 4 parice, pun presjek, krstasti element između parica,  FRNC (omotač bez halogena, nezapaljiv i ne ispušta dim), DELTA / EU sertifikovan; ostali sertifikati ISO9001, ISO14001, RoHS.  Kablovi se polažu u odgovarajućim instalacionim cijevima po zidu ispod maltera, a služe za vezu sa kontrolerom i čitačima kartica. Ukupno za materijal i rad:</t>
  </si>
  <si>
    <t>INSTALACIJA SOS SISTEMA U TOALETIMA</t>
  </si>
  <si>
    <t>Nabavka, isporuka i ugradnja komplet razrešne kombinacije -tastera za poništenje alarma koji se postavlja u standardnu doznu fi 60 ili modularnu 2m. (pod stavkom se podrazumijevaju radovi štemanja za postavljanje kutije i fine obrade oko kutije nakon ugradnje) sličan tipu RK 2001, proizvodjača PME. Ukupno za materijal i rad:</t>
  </si>
  <si>
    <t>Nabavka, isporuka i ugradnja komplet signalne lampe sa zvučnim izvorom i napojnom jedinicom, koja se montira na ugradnu doznu fi78.  (pod stavkom se podrazumijevaju radovi štemanja za postavljanje kutije i fine obrade oko kutije nakon ugradnje) slična tipu SSL+ZI+NJ,  proizvodjača PME. Ukupno za materijal i rad:</t>
  </si>
  <si>
    <t>Nabavka, isporuka i ugradnja  komplet  alarmnog -pritisnog SOS tastera, koji se montira na zidu u og kutiji 80x80 ili u zidu u dozni fi60, pod stavkom se podrazumijevaju radovi štemanja za postavljanje kutije I fine obrade oko kutije nakon ugradnje)  sličan tipu PK 2001, proizvodjača PME. Ukupno za materijal i rad:</t>
  </si>
  <si>
    <t>Nabavka, isporuka i polaganje kabla tipa JH(St)H 2x2x0,8 mm2 za povezivanje elemenata  prema šemi veze koja je data u grafičkom prilogu (pod stavkom se podrazumijevaju radovi štemanja i fine obrade nakon polaganja kabla). Ukupno za materijal i rad:</t>
  </si>
  <si>
    <t>Nabavka, isporuka i polaganje halogenfree instalacionih cijevi unutrašnjeg prečnika Ø13mm kroz koju se provlače kablovi. Instalaciona cijev se polaže dijelom po zidu ispod maltera, a dijelom kroz podnu betonsku košuljicu. Ukupno za materijal i rad:</t>
  </si>
  <si>
    <t>Povezivanje napojne jedinice koja je smještena u dozni iza signalne sirene sa razvodnom kutijom kablom tipa N2XH 3x2.5mm2 kao i povezivanje u razvodnoj kutiji.</t>
  </si>
  <si>
    <t>Sitni montažni i nespecificirani materijal.</t>
  </si>
  <si>
    <t>Povezivanje, programiranje i puštanje sistema u rad.</t>
  </si>
  <si>
    <t>TELEFONSKA CENTRALA</t>
  </si>
  <si>
    <t>Nabavka isporuka i ugradnja IP telefonske centrale hardverska Yeastar
S50 Users: 50 Max Concurrent Calls: 25 Max Analog Ports: 8 Max BRI Ports: 8 Max Cellular Ports: 4 Max E1/T1/J1 Ports: N/A Expansion Board: N/A External Storage: SD Card Ukupno za materijal i rad:</t>
  </si>
  <si>
    <t>Napredni IP telefon za direktora i sekretaricu Yealink SIP-T29G
• Yealink Optima HD voice
• Dual-port Gigabit Ethernet
• 4.3" 480 x 272-pixel color display
with backlight
• Wi-Fi via WF40
• Bluetooth via BT40
• USB recording
• Up to 16 SIP accounts
• Paper label free design
• PoE support
• Headset, EHS support
• Supports expansion modules
• Stand with 2 adjustable angles
• Wall mountable (optional)
• Simple, flexible and secure
provisioning options</t>
  </si>
  <si>
    <t>Nabavka isporuka i ugradnja telefona Yealink SIP-T31P• Yealink HD Voice• 2.3” 132x64-pixel graphical LCD with backlight• Two-port 10/100M Ethernet Switch• PoE support• Opus codec support• Up to 2 SIP accounts•
Local 5-way conferencing• Support EHS Wireless Headset• Unified Firmware• Support YDMP/YMCS• Stand with 2 adjustable angles• Wall mountable Ukupno za materijal i rad:</t>
  </si>
  <si>
    <t>KONTROLA ŠKOLSKOG ZVONA</t>
  </si>
  <si>
    <t xml:space="preserve">Nabavka isporuka i ugradnja centralnog uredjaja za aktivaciju skolskog zvona. Uredjaj je Arcel communications ili slicanUkupno za materijal i </t>
  </si>
  <si>
    <t>Nabavka, isporuka i montaza tastera za rucnu aktivaciju skolskog zvona. Taster se uklapa u galanteriju jake struje a pozicija podrazumjeva doznu,
nosac, masku i taster</t>
  </si>
  <si>
    <t xml:space="preserve">Nabavka, isporuka i montaza skolskog zvona slicno tipu ELEKTRIČNO ŠKOLSKO ZVONO VEZ-10 </t>
  </si>
  <si>
    <t xml:space="preserve">Montaža, povezivanje , konfiguracija i puštanje u rad kompletnog </t>
  </si>
  <si>
    <t>Sitan montažni materijal</t>
  </si>
  <si>
    <t>NOSAČI KABLOVA</t>
  </si>
  <si>
    <t xml:space="preserve">Nabavka, isporuka i montaža perforiranih nosača kablova, sa brzom spojnicom, 60 x 300 x 3000 mm, napravljeni od  pocinkovanog lima slični tipu RKSM E90 630 FS, proizvodjača OBO Bettermann. Stavka obuhvata nabavku, isporuku i ugradnju nosača, konzoli neophodnih za ugradnju nosača kablova. Ukupno za materijal i rad: </t>
  </si>
  <si>
    <t xml:space="preserve">Nabavka, isporuka i montaža perforiranih nosača kablova, sa brzom spojnicom, 60 x 200 x 3000 mm, napravljeni od  pocinkovanog lima slični tipu RKSM E90 620 FS, proizvodjača OBO Bettermann. Stavka obuhvata nabavku, isporuku i ugradnju nosača, konzoli neophodnih za ugradnju nosača kablova. Ukupno za materijal i rad: </t>
  </si>
  <si>
    <t>Nabavka, isporuka i montaža T račve E90, horizontalna, sa Magic spojnicom, 60x300 mm, napravljena od pocinkovanog lima, proizvodjača OBO Bettermann. Ukupno za materijal i rad:</t>
  </si>
  <si>
    <t>Nabavka, isporuka i montaža T račve E90, horizontalna, sa Magic spojnicom, 60x200 mm, napravljena od pocinkovanog lima, proizvodjača OBO Bettermann. Ukupno za materijal i rad:</t>
  </si>
  <si>
    <t>Nabavka, isporuka i montaža krivine E90, horizontalna, sa Magic spojnicom, 60x300 mm, napravljena od pocinkovanog lima, proizvodjača OBO Bettermann. Ukupno za materijal i rad:</t>
  </si>
  <si>
    <t>Nabavka, isporuka i montaža krivine E90, horizontalna, sa Magic spojnicom, 60x200 mm, napravljena od pocinkovanog lima, proizvodjača OBO Bettermann. Ukupno za materijal i rad:</t>
  </si>
  <si>
    <t xml:space="preserve">Nabavka, isporuka i montaža perforiranih nosača kablova, sa brzom spojnicom, 60 x 300 x 3000 mm, napravljeni od  pocinkovanog lima slični tipu MKS 630, proizvodjača OBO Bettermann. Stavka obuhvata nabavku, isporuku i ugradnju nosača, konzoli neophodnih za ugradnju nosača kablova. Ukupno za materijal i rad: </t>
  </si>
  <si>
    <t xml:space="preserve">Nabavka, isporuka i montaža perforiranih nosača kablova, sa brzom spojnicom, 60 x 200 x 3000 mm, napravljeni od  pocinkovanog lima slični tipu MKS 620, proizvodjača OBO Bettermann. Stavka obuhvata nabavku, isporuku i ugradnju nosača, konzoli neophodnih za ugradnju nosača kablova. Ukupno za materijal i rad: </t>
  </si>
  <si>
    <t xml:space="preserve">Nabavka, isporuka i montaža perforiranih nosača kablova, sa brzom spojnicom, 60 x 100 x 3000 mm, napravljeni od  pocinkovanog lima slični tipu MKS 610, proizvodjača OBO Bettermann. Stavka obuhvata nabavku, isporuku i ugradnju nosača, konzoli neophodnih za ugradnju nosača kablova. Ukupno za materijal i rad: </t>
  </si>
  <si>
    <t>Nabavka, isporuka i montaža T račve, horizontalna, sa Magic spojnicom, 60x300 mm, napravljena od pocinkovanog lima, proizvodjača OBO Bettermann. Ukupno za materijal i rad:</t>
  </si>
  <si>
    <t>Nabavka, isporuka i montaža T račve, horizontalna, sa Magic spojnicom, 60x200 mm, napravljena od pocinkovanog lima, proizvodjača OBO Bettermann. Ukupno za materijal i rad:</t>
  </si>
  <si>
    <t>Nabavka, isporuka i montaža T račve, horizontalna, sa Magic spojnicom, 60x100 mm, napravljena od pocinkovanog lima, proizvodjača OBO Bettermann. Ukupno za materijal i rad:</t>
  </si>
  <si>
    <t>Nabavka, isporuka i montaža krivine, horizontalna, sa Magic spojnicom, 60x300 mm, napravljena od pocinkovanog lima, proizvodjača OBO Bettermann. Ukupno za materijal i rad:</t>
  </si>
  <si>
    <t>Nabavka, isporuka i montaža krivine, horizontalna, sa Magic spojnicom, 60x200 mm, napravljena od pocinkovanog lima, proizvodjača OBO Bettermann. Ukupno za materijal i rad:</t>
  </si>
  <si>
    <t>Nabavka, isporuka i montaža krivine, horizontalna, sa Magic spojnicom, 60x100 mm, napravljena od pocinkovanog lima, proizvodjača OBO Bettermann. Ukupno za materijal i rad:</t>
  </si>
  <si>
    <t xml:space="preserve">Nabavka, isporuka i montaža usponskih lestvičastih nosača kablova, sa lučnom obujmicom i letvama, 50 x 300 x 3000 mm, napravljeni od  pocinkovanog lima slični tipu SLL 360 NS proizvodjača OBO Bettermann. Ukupno za materijal i rad: </t>
  </si>
  <si>
    <t>REKAPITULACIJA SLABA STRUJA</t>
  </si>
  <si>
    <t>UKUPNO SLABA STRUJA</t>
  </si>
  <si>
    <r>
      <t xml:space="preserve">Isporuka i montaža vazduhom hlađenje toplotne pumpe za spoljašnju ugradnju, reverzibilne na freonskoj strani, sa parcijalnom rekuperacijom toplote - desuperhiterom (agregat ima 4 cijevi: par cijevi za hladnu/toplu vodu u zavisnosti od zadatog moda – hlađenje ili grijanje, par cijevi za toplu vodu od rekuperacije). 
Agregat se isporučuje sa daljinskim kontrolerom RCMRX, komunikacijskom karticom CMSC9 (Modbus), antivibracionim osloncima AMMX, kompletom od dvije inverterske pumpe (radne i rezervne) na strani potrošnje 2PMV i svim neophodnim elementima automatike. Agregat je proizvod firme "CLIVET" S.p.A. Italija ili sl, sledećih karakteristika:
</t>
    </r>
    <r>
      <rPr>
        <b/>
        <sz val="10"/>
        <rFont val="Calibri"/>
        <family val="2"/>
        <scheme val="minor"/>
      </rPr>
      <t xml:space="preserve">tip: WSAN-YSC4 120.4
</t>
    </r>
    <r>
      <rPr>
        <sz val="10"/>
        <rFont val="Calibri"/>
        <family val="2"/>
        <scheme val="minor"/>
      </rPr>
      <t>rashladni fluid: R32
temperatura vode u režimu hlađenja: 12/7°C
temperatura vode u režimu grijanja: 40/45°C
rashladni kapacitet na +37°C: 313 kW
potrošnja struje na hlađenju: 109 kW
EER=2,87; grejni kapacitet -6°C: 242 kW; potrošnja struje na grijanju: 97.8 kW; COP=2,48; napajanje: 400-3Ph-50Hz; broj i tip kompresora: 4, Scroll;  broj rashladnih krugova: 2; dimenzije: 4114x2250x2520 mm (WxDxH); 
masa: 2890 kg</t>
    </r>
  </si>
  <si>
    <t>NO80 (Ø88,9x3,2 mm)</t>
  </si>
  <si>
    <t>NO150 (Ø168,3x4,5 mm)</t>
  </si>
  <si>
    <t>Predizolovane čvrste tačke od čeličnih bešavnih cijevi materijala St 35.8, odnosno Č1212, izolovane PUR pjenom na bazi ciklopentana  i  PEHD omotačem obrađenoh korona efektom, po standardu EN 448:</t>
  </si>
  <si>
    <t>DN80</t>
  </si>
  <si>
    <t>DN150</t>
  </si>
  <si>
    <t>Čelični predizolovani glatki lukovi (ne segmentnih) od bešavnih cijevi materijala St 35.8, odnosno Č1212 po važećoj evropskoj normi EN 448, izolovanih PUR pjenom u PEHD omotaču:</t>
  </si>
  <si>
    <t>Termoskupljajuće PEHD spojnica za predizolovane cijevi od umreženog polietilena minimalne dužine 700mm sa pratećom opremom (trake, buksne, odstojnici i čepovi),  izrađenih po standardu EN489:</t>
  </si>
  <si>
    <t>Zaptivača za montažu pri prolasku kroz zid za sprečavanje izlivanja vode prilikom prolaza kroz zid. Sastoji se od specijalnog profilisanog neoprenskog prstena prema DIN 18337:</t>
  </si>
  <si>
    <t xml:space="preserve">Kompenzacioni jastuk za prihvatanje dilatacija predizolovanih cijevi standardne debljine 40 mm i dužine 1000 mm. </t>
  </si>
  <si>
    <t>Traka upozorenja (isporučuju se u rolni dužine 250 m):</t>
  </si>
  <si>
    <t>Izrada, isporuka i montaža hidrauličke skretnice (koja ujedno služi i kao akumulacija hladne/tople vode za hlađenje/grijanje škole) sledećih karakteristika:
* dimenzije posude: ∅1200x2000 mm
* zapremina vode: cca 2000 l
* sa dvije unutrašnje horizontalne pregrade od perforiranog lima debljine 3 mm, sa otvorima Ø5 mm, svijetla površina min. 50%
* priključci na primaru: 2xDN200 (dovod u gornjoj zoni iznad gornje perforirane ploče, odvod u donjoj zoni ispod donje perforirane ploče)
* priključci na sekundaru: 2xDN200 (polaz u gornjoj zoni iznad gornje perforirane ploče, povrat u donjoj zoni ispod donje perforirane ploče)
* priključak R3/4" sa slavinom za ozračivanje na vrhu posude
* priključak R1" za pražnjenje na dnu posude
* Izolacija obračunata posebno</t>
  </si>
  <si>
    <t>Izrada, isporuka i montaža hidrauličke skretnice (koja ujedno služi i kao akumulacija tople vode za grijanje sanitarne tople vode) sledećih karakteristika:
* dimenzije posude: ∅1200x1000 mm
* zapremina vode: cca 1000 l
* sa dvije unutrašnje horizontalne pregrade od perforiranog lima debljine 3 mm, sa otvorima Ø5 mm, svijetla površina min. 50%
* priključci na primaru: 2xDN100 (dovod u gornjoj zoni iznad gornje perforirane ploče, odvod u donjoj zoni ispod donje perforirane ploče)
* priključci na sekundaru: 2xDN100 (polaz u gornjoj zoni iznad gornje perforirane ploče, povrat u donjoj zoni ispod donje perforirane ploče)
* priključak R3/4" sa slavinom za ozračivanje na vrhu posude
* priključak R1" za pražnjenje na dnu posude
* Izolacija obračunata posebno</t>
  </si>
  <si>
    <t>Isporuka i mornaža bojlera sanitarne tople vode sa dva izmjenjivača, zapremine 2000 l, termoizolovan; površine grejnih spirala: donje 4,5 m2, gornja 3 m2; dodatni elektro grijač 12 kW, tip Solarcell BIV R2BC, proizvođača "Viessmann" ili sl.</t>
  </si>
  <si>
    <t>Isporuka i montaža cirkulacionih pumpi proizvođača "Grundfos" - Danska ili sl; sledećih tipova, karakteristika i količina:</t>
  </si>
  <si>
    <t>Isporuka i montaža membranskih ekspanzionih sudova proizvođača "Elbi" ili sl, u kompletu sa ventilom sigurnosti,  sledećih tipova i količina:</t>
  </si>
  <si>
    <t>Tip ERCE 500, zapremine 500 l, dimenzije ∅775x1400 mm, priključak R5/4", sa ventilom  sigurnosti R5/4" i pritiskom otvaranja 6 bar-a.</t>
  </si>
  <si>
    <t>Tip ERCE 100, zapremine 100 l, dimenzije ∅500x775 mm, priključak 3/4", sa ventilom  sigurnosti R3/4" i pritiskom otvaranja 6 bar-a.</t>
  </si>
  <si>
    <t>Tip DV 200 CE (za sanitarnu toplu vodu), zapremine 200 l, dimenzije ∅600x1075 mm, priključak 5/4", sa ventilom  sigurnosti R5/4" i pritiskom otvaranja 8 bar-a.</t>
  </si>
  <si>
    <t>Isporuka i montaža loptastih ventila sa leptirom ili ručicom, NP16, tip Glkobo H, proizvođač "IMI Hydronics Engineering" ili sl, sledećih dimenzija i količina:</t>
  </si>
  <si>
    <t>R1/2"</t>
  </si>
  <si>
    <t>R1"</t>
  </si>
  <si>
    <t>R2"</t>
  </si>
  <si>
    <t>Isporuka i montaža leptir ventila NP16, tip TA XUROX, proizvođača "IMI Hydronics Engineering" ili sl, sledećih dimenzija i količina:</t>
  </si>
  <si>
    <t>DN65</t>
  </si>
  <si>
    <t>DN200</t>
  </si>
  <si>
    <t>Isporuka i montaža pritisno nezavisnog regulacionog i balansnog ventila proizvođača "IMI Hydronics Engineering" ili sl, sledećih tipova, dimenzija i količina:</t>
  </si>
  <si>
    <t>TA MODULATOR 20 sa pokretačem TA-Slider 160</t>
  </si>
  <si>
    <t>TA MODULATOR 40 sa pokretačem TA-Slider 500</t>
  </si>
  <si>
    <t>Isporuka i montaža navojnog nepovratnog ventila, NP6, sledećih dimenzija i količina:</t>
  </si>
  <si>
    <t>Isporuka i montaža međuprirubničkog nepovratnog ventila sa dvojnim diskom, tip GENEBRE 2401, proizvođača "IMI Hydronics Engineering" ili sl, NP16, sledećih dimenzija i količina:
DN150</t>
  </si>
  <si>
    <t>Isporuka i montaža navojnog hvatača nečistoće, tip GENEBRE 3302, proizvođača "IMI Hydronics Engineering" ili sl, sledećih dimenzija i količina:
R2"</t>
  </si>
  <si>
    <t>Isporuka i montaža prirubničkog hvatača nečistoće,  NP16, sledećih dimenzija i količina:</t>
  </si>
  <si>
    <t>Isporuka i montaža prirubničkih gumenih kompenzatora,  NP16, sledećih dimenzija i količina:</t>
  </si>
  <si>
    <t>Isporuka i montaža mjerne blende,  tipa MDFO, NP16, proizvođača "IMI Hydronics Engineering" ili sl, sledećih dimenzija i količina:</t>
  </si>
  <si>
    <t>Isporuka i montaža reducira pritiska sa manometrom, za sanitarnu hladnu vodu, sledećih dimenzija i količina:
R2"</t>
  </si>
  <si>
    <t>Isporuka i montaža slavine za punjenje i pražnjenje sistema, R1/2", sa zaštitnom kapom i lančićem</t>
  </si>
  <si>
    <t>Isporuka i montaža ručne ozračne slavine, R 3/8"</t>
  </si>
  <si>
    <t>Isporuka i montaža automatskog ozračnog lončeta, R 1/2"</t>
  </si>
  <si>
    <t>Isporuka i montaža okruglog radijalnog manometra Ø80, mjernog opsega 0-10 ba:</t>
  </si>
  <si>
    <t>Isporuka i montaža  manometarske slavine R1/2":</t>
  </si>
  <si>
    <t>Isporuka i montaža termostatskog mješnog ventila tip TA-MATIC,  proizvođača "IMI Hydronics Engineering" ili sl,, DN50:</t>
  </si>
  <si>
    <t>Isporuka i montaža čeličnih bešavnih cijevi sa oblicima i mjerama prema DIN 2448 odnosno MEST EN 10220; sa tehničkim uslovima za isporuku prema DIN 1629 odnosno MEST EN 10216-1, kvalitet materijala P235TR1 ili viši, za izradu cijevne mreže sledećih dimenzija i količina:</t>
  </si>
  <si>
    <t>NO25 (Ø33,7x2,6 mm)</t>
  </si>
  <si>
    <t>NO32 (Ø42,4x2,6 mm)</t>
  </si>
  <si>
    <t>NO50 (Ø60,3x2,9 mm)</t>
  </si>
  <si>
    <t>NO65 (Ø76,1x2,9 mm)</t>
  </si>
  <si>
    <t>NO200 (Ø219,1x5,9 mm)</t>
  </si>
  <si>
    <t>Za spojni i zaptivni materijal, elektrode za varenje, kiseonik i acetilen, hamburške lukove, redukcije, prelazne komade, razni fiting, ovjesni materijal (navojne šipke, cijevne obujmice, metalne čaure...), izradu čvrstih i kliznih oslonaca i sl, uzima se 50% od prethodne pozicije.</t>
  </si>
  <si>
    <t>Čišćenje cijevne mreže i bojenje osnovnom bojom u dva premaza (nakon hidrauličke probe):</t>
  </si>
  <si>
    <t>Za cijevi zaključno sa NO50</t>
  </si>
  <si>
    <t>Za cijevi preko NO50</t>
  </si>
  <si>
    <t>Ca cijevi DN65 i veće posebno se obračunava fiting:</t>
  </si>
  <si>
    <t>Hamburški lukovi za crne cijevi:</t>
  </si>
  <si>
    <t>T-komadi za crne cijevi</t>
  </si>
  <si>
    <t>Redukcije za crne cijevi:</t>
  </si>
  <si>
    <t>DN200/DN150</t>
  </si>
  <si>
    <t>DN150/DN125</t>
  </si>
  <si>
    <t>DN150/DN100</t>
  </si>
  <si>
    <t>DN80/DN65</t>
  </si>
  <si>
    <t>DN65/DN50</t>
  </si>
  <si>
    <t>DN65/DN40</t>
  </si>
  <si>
    <t>Izrada, isporuka i montaža razdjelnika i sabirnika DN250, dužine 1200 mm, sa priključcima 2XDN150 i 1xDN200 (izolacija obračunata posebno):</t>
  </si>
  <si>
    <t>Izrada, isporuka i montaža ozračnih lonaca sa prelivnom cijevi dužine do 6m i i ventilom R1/2", sledećih dimenzija i količina:</t>
  </si>
  <si>
    <t>Ø139,7 mm; H=200 mm</t>
  </si>
  <si>
    <t>Ø273,0 mm; H=400 mm</t>
  </si>
  <si>
    <t>Isporuka i montaža PP-R cijevi za spajanje tople i hladne potrošne vode i recirkulacije sa bojlerima, tip FUSIOTHERM FASER, proizvođač "AQUATHERM" ili sl, sledećih dimenzija i količina:</t>
  </si>
  <si>
    <t>DN50 (Ø63x8,6 mm)</t>
  </si>
  <si>
    <t>DN25 (Ø32x4,4 mm)</t>
  </si>
  <si>
    <t>Za spojni i zaptivni materijal, PP-R fiting (lukove, redukcije, prelazne komade...), ovjesni materijal (navojne šipke, cijevne obujmice, metalne čaure...) i sl. uzima se 50% od pozicije 31:</t>
  </si>
  <si>
    <t>Isporuka i montaža termičke izolacije sa strukturnom parnom branom za izolovanje cjevovoda tople i hladne vode (m≥7000), samogasive, na bazi sintetičkog kaučuka, tip ACE proizvođača "Armacell" ili sl.  Sve uzdužne i sučeone spojeve spojiti lijepkom i po potrebi izolacionom trakom 50x3 mm. Izolacija je sledećih dimenzija i količina:</t>
  </si>
  <si>
    <t>Dodatna izolacija cjevovoda i armature u dvorištu objekta kaučukom debljine 32 mm u oblozi od aluminijskog lima debljine 0,5 mm:</t>
  </si>
  <si>
    <t>TOPLOTNA PUMPA I PODSTANICA ZA 
GRIJANJE I HLAĐENJE ŠKOLE</t>
  </si>
  <si>
    <t>INSTALACIJA VENTILATOR-KONVEKTORA</t>
  </si>
  <si>
    <t>Isporuka i montaža kasetnih dvocijevnih ventilator-konvektora (fan-coil aparata) sa maskom i Modbus karticom za upravljanje, proizvođača "CLIVET" - Italija ili sl; sledećih tipova, karakteristika i količina:</t>
  </si>
  <si>
    <t xml:space="preserve">Individualni zidni kontroler za ugradnju u kabinetima, tip PEMC00003 - KJR90X </t>
  </si>
  <si>
    <t>Isporuka i montaža crnih čeličnih cijevi po MEST EN 10220:2002 (zaključno sa dimenzijom NO50 srednje teške navojne, za dimenzije veće od NO50 bešavne), sledećih dimenzija i količina:</t>
  </si>
  <si>
    <t>NO20 (Ø26,9x2,65 mm)</t>
  </si>
  <si>
    <t>NO25 (Ø33,7x3,25 mm)</t>
  </si>
  <si>
    <t>NO32 (Ø42,4x3,25 mm)</t>
  </si>
  <si>
    <t>NO40 (Ø48,3x3,25 mm)</t>
  </si>
  <si>
    <t>NO50 (Ø60,3x3,65 mm)</t>
  </si>
  <si>
    <t>NO65 (Ø76,1x2,90 mm)</t>
  </si>
  <si>
    <t>NO80 (Ø88,9x3,20 mm)</t>
  </si>
  <si>
    <t>NO100 (Ø114,3x3,60 mm)</t>
  </si>
  <si>
    <t>NO125 (Ø139,7x4,00 mm)</t>
  </si>
  <si>
    <t>NO150 (Ø168,3x4,50 mm)</t>
  </si>
  <si>
    <t>NO200 (Ø219.1x5,9 mm)</t>
  </si>
  <si>
    <t>Za cijevi DN65 i veće posebno se obračunava fiting:</t>
  </si>
  <si>
    <t>Hamburški lukovi za crne cijevi</t>
  </si>
  <si>
    <t>DN100</t>
  </si>
  <si>
    <t>DN125</t>
  </si>
  <si>
    <t>DN200/DN100</t>
  </si>
  <si>
    <t>DN125/DN100</t>
  </si>
  <si>
    <t>DN100/DN80</t>
  </si>
  <si>
    <t>DN100/DN65</t>
  </si>
  <si>
    <t>DN100/DN50</t>
  </si>
  <si>
    <t>DN80/DN50</t>
  </si>
  <si>
    <t>DN80/DN40</t>
  </si>
  <si>
    <t>Isporuka i montaža cijevnih veza od višeslojnih PEx-Al-PEx cijevi, za spajanje ventilator-konvektora sa cjevovodom, komplet sa kompresionim poluspojnicama na oba kraja, sledećih dimenzija i količina:</t>
  </si>
  <si>
    <t>Ø20x2mm - 3/4", L=1m</t>
  </si>
  <si>
    <t>Ø26x3mm - 1",  L=1m</t>
  </si>
  <si>
    <t>Ø32x3mm - 1", L=1m</t>
  </si>
  <si>
    <t>Isporuka i montaža PVC cijevi za izradu kondenz-mreže, sledećih dimenzija i količina:</t>
  </si>
  <si>
    <t>Ø32mm</t>
  </si>
  <si>
    <t>Ø50mm</t>
  </si>
  <si>
    <t>Za PP fiting (lukovi, redukcije, T-komadi, spojnice i sl.) kao i za ovjesni materijal (navojne šipke, cijevne obujmice, metalne čaure i sl.) uzima se 50% od prethodne pozicije:</t>
  </si>
  <si>
    <r>
      <t>Isporuka i montaža termičke izolacije sa strukturnom parnom branom za izolovanje cjevovoda tople i hladne vode (</t>
    </r>
    <r>
      <rPr>
        <b/>
        <sz val="10"/>
        <rFont val="GreekS"/>
      </rPr>
      <t>m</t>
    </r>
    <r>
      <rPr>
        <b/>
        <sz val="10"/>
        <rFont val="Arial"/>
        <family val="2"/>
      </rPr>
      <t>≥</t>
    </r>
    <r>
      <rPr>
        <sz val="10"/>
        <rFont val="Arial"/>
        <family val="2"/>
      </rPr>
      <t>7000), samogasive, na bazi sintetičkog kaučuka, tip ACE proizvođača "Armacell" ili sl.  Sve uzdužne i sučeone spojeve spojiti lijepkom i po potrebi izolacionom trakom 50x3 mm. Izolacija je sledećih dimenzija i količina:</t>
    </r>
  </si>
  <si>
    <t>* Za cijevne veze:</t>
  </si>
  <si>
    <t>cijevna izolacija Ø22x9 mm</t>
  </si>
  <si>
    <t>cijevna izolacija Ø28x13 mm</t>
  </si>
  <si>
    <t>cijevna izolacija Ø35x13 mm</t>
  </si>
  <si>
    <t>* Za crne cijevi:</t>
  </si>
  <si>
    <t>cijevna izolacija Ø42x13 mm</t>
  </si>
  <si>
    <t>cijevna izolacija Ø48x13 mm</t>
  </si>
  <si>
    <t>cijevna izolacija Ø60x19 mm</t>
  </si>
  <si>
    <t>cijevna izolacija Ø76x19 mm</t>
  </si>
  <si>
    <t>cijevna izolacija Ø89x19 mm</t>
  </si>
  <si>
    <t>ploča debljine 25 mm, bez samoljepljivog sloja (za cijevi DN100 i veće):</t>
  </si>
  <si>
    <t>R3/4"</t>
  </si>
  <si>
    <t>R5/4"</t>
  </si>
  <si>
    <t>Isporuka i montaža prestrujnih ventila, tip HIDROLUX, proizvođača "IMI Hydronics Engineering" ili sl, sledećih dimenzija i količina:
DN20</t>
  </si>
  <si>
    <t>Isporuka i montaža pritisno nezavisnog regulacionog i balansnog ventila za montažu na priključku ventilator - konvektora, tip TA-COMPACT-P sa aktuatorom EMO T, proizvođača "IMI Hydronics Engineering" ili sl, sledećih dimenzija i količina:</t>
  </si>
  <si>
    <t>TA-COMPACT-P 15</t>
  </si>
  <si>
    <t>TA-COMPACT-P 20</t>
  </si>
  <si>
    <t>TA-COMPACT-P 25</t>
  </si>
  <si>
    <t>Isporuka i montaža gipsane revizije tipa Alu Star, proizvođača Knauf ili sl, sledećih dimenzija i količina:
400x400 mm</t>
  </si>
  <si>
    <t>Izrada, isporuka i montaža konstrukcije od profilnog gvožđa i nosača za nošenje cjevovoda:</t>
  </si>
  <si>
    <t>SOLARNA INSTALACIJA</t>
  </si>
  <si>
    <t>Isporuka i montaža solarnih panelnih kolektora tipa Vitosol 100-FM sa selektivnim slojem ThermProtect, proizvođača "Viessmann" ili sl, sledećih karakteristika:
Tip: SH1F
Bruto površina: 2,51 m2
Površina apsorbera: 2,31 m2
Aperturna površina: 2,33 m2
Širina: 2.380 mm
Visina: 1.056 mm
Dubina: 73 mm
Zapremina sredstva za prenos toplote: 2,4 l
Dozvoljeni radni pritisak kolektora: 6 bar
Optički stepen iskorišćenja (površina apsorbera): 81,4 %</t>
  </si>
  <si>
    <t>Isporuka i montaža spojnih cijevi (2 kom.) za solarne kolektore, proizvođača "Viessmann" ili sl:</t>
  </si>
  <si>
    <t>Priključak - set jednostran, proizvođača "Viessmann" ili sl:</t>
  </si>
  <si>
    <t>Set uronskih čaura za solarni sistem, proizvođača "Viessmann" ili sl:</t>
  </si>
  <si>
    <t>Učvršćenje ravnih kolektora vodoravno, proizvođača "Viessmann" ili sl:</t>
  </si>
  <si>
    <t>Odvajač vazduha horizontalni 1 1/4" samozatvarajući, proizvođača "Viessmann" ili sl:</t>
  </si>
  <si>
    <t>Brzi odzračnik 3/8" Solar 6 bar 150°C, proizvođača "Viessmann" ili sl:</t>
  </si>
  <si>
    <t>Solarna pumpna grupa DN 25, sa integrisanom visokoefikasnom cirkulacionom pumpom sa PWM izlazom, mjeračem protoka, termometrima, manometrom, odvajačem vazduha, zapornom armaturom, ventilom
sigurnosti, kompaktna, sa izolacijom.
Raspoloživi napor 90kPa pri protoku 2000 l/h
proizvođača "Viessmann" ili sl:</t>
  </si>
  <si>
    <t>Toplotni medijum Tyfocor LS Mediter. 25 l, tačka mržnjenja -12˚C, proizvođača "Viessmann" ili sl:</t>
  </si>
  <si>
    <t>Solarna ekspanziona posuda sa ventilom za zatvaranje i nožicama za pričvršćivanje, zapremine 80 l, radni pritisak 10 bar-a, proizvođača "Viessmann" ili sl:</t>
  </si>
  <si>
    <t>Elektronska regulacija diferencijalne temperature za instalacije sa do četiri potrošača, za bivalentne instalacije sa solarnim kolektorima i kotlovima na lako lož ulje/gas i čvrsto gorivo, tip Vitosolic 200 SD4, proizvođača "Viessmann" ili sl:</t>
  </si>
  <si>
    <t>Uronski senzor temperature (NTC 10k) za ugradnju u bojler PTV, sa priključnim vodom dužine 3,7 m, proizvođača "Viessmann" ili sl:</t>
  </si>
  <si>
    <t>Isporuka i montaža bakarnih polutvrdih cijevi u šipkama, sledećih dimenzija i količina:</t>
  </si>
  <si>
    <t>Ø28x1 mm</t>
  </si>
  <si>
    <t>Ø35x1 mm</t>
  </si>
  <si>
    <t>Za spojni i zaptivni materijal, elektrode za varenje, kiseonik i acetilen, bakarni fiting, ovjesni materijal (navojne šipke, cijevne obujmice, metalne čaure...), izradu čvrstih i kliznih oslonaca i sl, uzima se 50% od prethodne pozicije.</t>
  </si>
  <si>
    <t>Ø28x19 mm</t>
  </si>
  <si>
    <t>Ø35x19 mm</t>
  </si>
  <si>
    <t>Dodatna izolacija cjevovoda na krovu objekta u oblozi od aluminijskog lima debljine 0,5 mm:</t>
  </si>
  <si>
    <t>VENTILACIJA ŠKOLE</t>
  </si>
  <si>
    <t>Isporuka i montaža ventilatora proizvođača "Systemair" ili slično; sledećih tipova, karakteristika i količina:</t>
  </si>
  <si>
    <t>Krovni ventilator za odsis vazduha iz toaleta i garderoba (Sistem S-1i):
tip: DVN 450EC
protok: 1750 m3/h
napor: 130 Pa 
električno napajanje: 380-3ph-50HZ-140.9W- 0,29A</t>
  </si>
  <si>
    <t xml:space="preserve">Krovni ventilator za odsis vazduha iz toaleta i garderoba (Sistem S-2i):
proizvod: Systemair - Švedska ili sl, 
tip: DVN 355EC
protok: 1550 m3/h
napor: 130 Pa 
električno napajanje: 220V-1ph-50HZ-132.2W-0.6A
</t>
  </si>
  <si>
    <t xml:space="preserve">Okrugli kanalski ventilator svježeg vazduha za kancelarije (Sistem S-3u):
proizvod: Systemair - Švedska ili sl, 
tip: prio 160EC circ. Duct fan
protok: 200 m3/h
napor: 50 Pa 
električno napajanje: 230V-1ph-50HZ-10.8W-0,19A
dodatna oprema: regulator protoka: REE 1
</t>
  </si>
  <si>
    <t xml:space="preserve">Okrugli kanalski ventilator odsis vazduha iz toaleta osoblja (Sistem S-3i):
proizvod: Systemair - Švedska ili sl, 
tip: K 250 EC Sileo
protok: 200 m3/h
napor: 130 Pa 
električno napajanje: 230V-1ph-50HZ-22.6W-0,2A
dodatna oprema: regulator protoka: REE 1
</t>
  </si>
  <si>
    <t xml:space="preserve">Ventilator za nadpritisak liftovskog okna (Sistem NP1):
tip: MUB 062 630D6 IE2 Multibox
protok: 5705 m3/h
napor: 200 Pa 
električno napajanje: 380-3ph-50HZ-1398.1W-3,4A
dodatna oprema: 
* zaštita od kiše WSD 062
* žaluzina za usis vazduha WSG 062
* termička zaštita motora U-EK230E
* frekventni regulator FXDM5AM
</t>
  </si>
  <si>
    <t xml:space="preserve">Isporuka i montaža kanalskog električnog predgrijača na dovodu svježeg vazduha, komplet sa spoljašnjim senzorom temperature i automatikom za vođenje, sledećih karakteristika:
Predgrijač sistema Rek
proizvođač: "JAKKA" ili sl.
snaga. 13,5 kW
dimenzije: 450x400x410 mm
dodatna oprema: kontroler "Jakka Control Kit 4" sa mogućnošću povezivanja na BMS, senzor temperature vazduha:
</t>
  </si>
  <si>
    <t xml:space="preserve">Isporuka i montaža spoljne protivkišne žaluzine sa zaštitnom mrežicom, tip AFZV, proizvođač "Klimaoprema" ili slično, u RAL tonu prema zahtjevima arhitekture, sledećih dimenzija i količina:  
</t>
  </si>
  <si>
    <t>300x200 mm</t>
  </si>
  <si>
    <t>1000x800 mm</t>
  </si>
  <si>
    <t xml:space="preserve">Isporuka i montaža aluminijske rešetke za dovod vazduha sa dva reda pojedinačno podesivih lamela u kompletu sa regulatorom protoka i ugradnim ramom, tip OAH2-L-UR RAL 9010, proizvođača "Klimaoprema" ili slično, sledećih dimenzija i količina:  
</t>
  </si>
  <si>
    <t>325x125 mm</t>
  </si>
  <si>
    <t>525x125 mm</t>
  </si>
  <si>
    <t>625x125 mm</t>
  </si>
  <si>
    <t>1025x125 mm</t>
  </si>
  <si>
    <t xml:space="preserve">Isporuka i montaža aluminijske rešetke za odvod vazduha sa nepomičnim kvadratnim saćem, u kompletu sa regulatorom protoka i ugradnim ramom, tip OAK-L-UR RAL 9010, proizvođača "Klimaoprema" ili slično, sledećih dimenzija i količina:  </t>
  </si>
  <si>
    <t xml:space="preserve">Isporuka i montaža aluminijske prestrujna rešetka sa jednim redom horizontalnih nepomičnih, neprovidnih lamela, u kompletu sa kontraramom  za ugradnju na vrata, tip OASR, proizvođač "Klimaoprema" ili slično, u RAL tonu prema zahtjevima arhitekture, sledećih dimenzija i količina:  
225x225 mm
</t>
  </si>
  <si>
    <t xml:space="preserve">Isporuka i montaža ventilacionog ventila od čeličnog lima, sa podesivim protokom vazduha, tip ZOV RAL 9010, proizvođača "Klimaoprema" ili sl, sledećih dimenzija i količina:  </t>
  </si>
  <si>
    <t>Ø125 mm</t>
  </si>
  <si>
    <t>Ø150 mm</t>
  </si>
  <si>
    <r>
      <t>Ø</t>
    </r>
    <r>
      <rPr>
        <sz val="10"/>
        <rFont val="Arial"/>
        <family val="2"/>
      </rPr>
      <t>100 mm</t>
    </r>
  </si>
  <si>
    <t xml:space="preserve">Isporuka i montaža okruglog mehaničkog regulatora konstantnog protoka za postavljanje u vazdušni kanal, tip KVR-R, proizvođača "Klimaoprema" ili sl, sledećih dimenzija i količina:   
Ø125 mm
</t>
  </si>
  <si>
    <t>Ø100 mm</t>
  </si>
  <si>
    <t>Ø160 mm</t>
  </si>
  <si>
    <t>Ø200 mm</t>
  </si>
  <si>
    <t>Ø250 mm</t>
  </si>
  <si>
    <t>Za spojni i ovjesni i materijal, uzima se 20% od prethodne pozicije:</t>
  </si>
  <si>
    <t xml:space="preserve">Izrada, isporuka i montaža kanala i plenuma od pocinkovanog lima debljine 0,6-1,25 mm, prema DIN odnosno JUS normama. Kanale praviti sa duplim šavom, ukrućene dijagonalama (obračunava se prema razvijenoj površini lima, po srednjoj liniji kanala računajući fazonske komade): </t>
  </si>
  <si>
    <t>Isporuka i montaža termičke izolacije sa strukturnom parnom branom, samogasive, na bazi sintetičkog kaučuka, tip ACE proizvođača "Armacell" ili sl, uključujući lijepak i traku:
Izolacija debljine 13 mm, samoljepljiva</t>
  </si>
  <si>
    <t>Isporuka i montaža izolovanog fleksi crijeva, prosječne dužine 1 m, komplet sa šelnama za stezanje crijeva, sledećih dimenzija i količina:
Ø100 mm</t>
  </si>
  <si>
    <t>Isporuka i montaža neizolovanog fleksi crijeva, prosječne dužine 1 m, komplet sa šelnama za stezanje crijeva, sledećih dimenzija i količina:</t>
  </si>
  <si>
    <t>Ø100</t>
  </si>
  <si>
    <t>Ø125</t>
  </si>
  <si>
    <t>Ø150</t>
  </si>
  <si>
    <t>SPOLJAŠNJE JEDINICE I KLIMA KOMORA ZA 
GRIJANJE I KLIMATIZACIJU SALE</t>
  </si>
  <si>
    <t>Isporuka i montaža izolovanog bakarnog cjevovoda za povezivanje spoljašnjih jedinica i DX izmenjivača klima komore</t>
  </si>
  <si>
    <t>Ø 19,06</t>
  </si>
  <si>
    <t>Ø 12.7</t>
  </si>
  <si>
    <t xml:space="preserve">Isporuka i montaža račvi za medjusobno povezivanje spoljašnjih jedinica proizvođač ,,PANASONIC" </t>
  </si>
  <si>
    <t>tip:CZ-P1350PH2BM</t>
  </si>
  <si>
    <t>tip:CZ-P680BK2BM</t>
  </si>
  <si>
    <t>VENTILACIJA I KANALSKI RAZVOD U FISKULTURNOJ SALI</t>
  </si>
  <si>
    <t>Isporuka i montaža vrtložnog difuzora za ubacivanje vazduha, sa termostatskim regulatorom za optimizaciju ugla istrujavanja u odnosu na unutrašnju temperaturu, proizvođača "Klimaoprema" ili slično, obojen u RAL tonu prema zahtjevima arhitekture, sledećih dimenzija i količina:
DVV 400-T</t>
  </si>
  <si>
    <t xml:space="preserve">Isporuka i montaža spoljne protivkišne žaluzine sa zaštitnom mrežicom, tip AFZV, proizvođač "Klimaoprema" ili slično, u RAL tonu prema zahtjevima arhitekture, sledećih dimenzija i količina:  
1800x1400
</t>
  </si>
  <si>
    <t xml:space="preserve">Isporuka i montaža aluminijske rešetke za dovod vazduha sa dva reda pojedinačno podesivih lamela u kompletu sa regulatorom protoka i ugradnim ramom, tip OAH2-L-UR, proizvođača "Klimaoprema" ili slično, u RAL tonu prema zahtjevima arhitekture, sledećih dimenzija i količina:  
1000x500
</t>
  </si>
  <si>
    <t xml:space="preserve">Isporuka i montaža okruglog mehaničkog regulatora konstantnog protoka za ugradnju u spirokanalnoj mreži, tip RKP-C-N, proizvođača "Klimaoprema" ili sl, sledećih dimenzija i količina:  
Ø400 mm
</t>
  </si>
  <si>
    <t>Izrada, isporuka i montaža spiro kanala izrađenih od pocinkovanog čeličnog lima, za ubacivanje vazduha, uključujući fazonske komade (T-komade, redukcije, koljena, spojnice i sl), sledećih prečnika i količina (izolovani, izolacija uračunata u poziciji 15):</t>
  </si>
  <si>
    <t>Ø315 mm</t>
  </si>
  <si>
    <t>Ø400 mm</t>
  </si>
  <si>
    <t xml:space="preserve">Za spojni i ovjesni i materijal, uzima se 20% od prethodne pozicije:
</t>
  </si>
  <si>
    <t xml:space="preserve">Izrada, isporuka i montaža kanala i plenuma od pocinkovanog lima debljine 0,6-1,25 mm, prema DIN odnosno JUS normama. Kanale praviti sa duplim šavom, ukrućene dijagonalama (obračunava se prema razvijenoj površini lima, po srednjoj liniji kanala računajući fazonske komade): 
</t>
  </si>
  <si>
    <t>Za izradu fazonskih komada, prirubnica od profilisanog gvožđa (MEZ profil i ugaonici), zaptivanje prirubnica sunđerastom samoljepljivom trakom, izradu vješaljki za nošenje vertikalnih kanala od "L" profila, izradu vješaljki za nošenje horizontalnih kanala od navojnih šipki Ø8 koje se čeličnim tiplovima vezuju za betonsku konstrukciju, izradu podmetača od ugaonih ("L") profila i sl. uzima se 50 %  od prethodne pozicije:</t>
  </si>
  <si>
    <t>Isporuka i montaža termičke izolacije sa strukturnom parnom branom, samogasive, na bazi sintetičkog kaučuka, tip ACE proizvođača "Armacell" ili sl, uključujući lijepak i traku:
Izolacija debljine 19 mm, samoljepljiva</t>
  </si>
  <si>
    <t>GRAĐEVINSKI RADOVI VEZANI ZA POLAGANJE PREDIZOLOVANIH CIJEVI</t>
  </si>
  <si>
    <t>Mašinski iskop rova u zemlji III i IV kategorije:</t>
  </si>
  <si>
    <t>Ručno planiranje dna rova:</t>
  </si>
  <si>
    <t>Zatrpavanje rova pijeskom:</t>
  </si>
  <si>
    <t>Zatrpavanje rova materijalom iz iskopa:</t>
  </si>
  <si>
    <t>Odvoz viška zemlje na deponiju:</t>
  </si>
  <si>
    <t>Obrada otvora oko cijevi na mjestima ulaza u objekat i izlaza kod toplkotnih pumpi, sa izradom hidroizolacije:</t>
  </si>
  <si>
    <t xml:space="preserve">Pripremni radovi:
a) obilazak gradilišta i uzimanje mjera na licu mjesta
b) razmjeravanje i usaglašavanje sa ostalim izvođačima radova
c) doprema materijala na objekat
d) formiranje kancelarije i magacina, izrada skela, obilježavanje instalacije i uvođenje monterskih grupa u posao
</t>
  </si>
  <si>
    <t>Unutrašnji transport opreme, materijala i alata</t>
  </si>
  <si>
    <t xml:space="preserve">Formiranje baze fotografija izvedenih radova na svim pozicijama, koje se predaju Investitoru nakon završetka posla na odgovarajućem memorijskom uređaju. Sve skrivene instalacije se fotografišu prije zatvaranja zidova i spuštenih plafona. </t>
  </si>
  <si>
    <t>Završni radovi:
a) proba na pritisak kompletne cijevne mreže 
b) višekratno ispiranje kompletne cijevne mreže (dok ne poteče potpuno čista voda)
c) "topla" proba instalacije i puštanje u rad
d) uregulisavanje i dokazivanje parametara instalacije (protoci u vodenom i vazdušnom dijelu instalacije)
e) prikupljanje preostalog materijala i raščišćavanje gradilišta
f) izrada uputstava za rukovanje i održavanje sa obukom korisnika. Uputstvo se predaje u tri primjerka, od kojih je jedan uramljen i postavljen na vidnom mjestu u podstanici.
g) tehnički pregled, postupanje po primjedbama i kvalitativna predaja instalacije Korisniku nakon dobijanja upotrebne dozvole
h) atesti isporučene opreme i garancija na opremu i instalaciju</t>
  </si>
  <si>
    <t>Izrada projekta izvedenog stanja, odštampano i ukoričeno u dva primjerka, kao i u elektronskom obliku na odgovarajućem disku.</t>
  </si>
  <si>
    <t>REKAPITULACIJA TERMOTEHNIČKE INSTALACIJE</t>
  </si>
  <si>
    <t xml:space="preserve">UKUPNO TERMOTEHNIČKE INSTALACIJE </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</si>
  <si>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</si>
  <si>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</si>
  <si>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</si>
  <si>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</si>
  <si>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</si>
  <si>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</si>
  <si>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</si>
  <si>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</si>
  <si>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</si>
  <si>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</si>
  <si>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</si>
  <si>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</si>
  <si>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</si>
  <si>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</si>
  <si>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</si>
  <si>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</si>
  <si>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</si>
  <si>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</si>
  <si>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</si>
  <si>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</si>
  <si>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</si>
  <si>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</si>
  <si>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</si>
  <si>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</si>
  <si>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</si>
  <si>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</si>
  <si>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</si>
  <si>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</si>
  <si>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</si>
  <si>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</si>
  <si>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</si>
  <si>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</si>
  <si>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</si>
  <si>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</si>
  <si>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</si>
  <si>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</si>
  <si>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</si>
  <si>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</si>
  <si>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</si>
  <si>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</si>
  <si>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</si>
  <si>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</si>
  <si>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</si>
  <si>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</si>
  <si>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</si>
  <si>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</si>
  <si>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</si>
  <si>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</si>
  <si>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</si>
  <si>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</si>
  <si>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</si>
  <si>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</si>
  <si>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</si>
  <si>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</si>
  <si>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</si>
  <si>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</si>
  <si>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</si>
  <si>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</si>
  <si>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</si>
  <si>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</si>
  <si>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</si>
  <si>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</si>
  <si>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</si>
  <si>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</si>
  <si>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</si>
  <si>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</si>
  <si>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</si>
  <si>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</si>
  <si>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</si>
  <si>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</si>
  <si>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</si>
  <si>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</si>
  <si>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</si>
  <si>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171.</t>
  </si>
  <si>
    <t>170.</t>
  </si>
  <si>
    <t>Isporuka i montaža predizolovanih cijevi i fitinga sledećih dimenzija i količina:
Predizolovane čelične šavne cijevi, spiralno zavarene (zavar V=1, ispitana na 40 bar-a trajno sa pikovima na 80 bar-a 10 sek), materijal St 37.0 odnosno Č0361 po DIN 1626, dimenzije i mase prema DIN-u 2458, cijevni završeci pripremljeni za zavarivanje po DIN-u 2559. Termička izolacija od PUR pene, prosječne gustine 80 kg/m3. Hidro izolacija od PEHD omotača obrađenog korona efektom. Duž cijevi su postavljene žice za detekciju vlage u izolaciji. Sve po standardu EN 253 za predizolovane cijevi:</t>
  </si>
  <si>
    <r>
      <rPr>
        <b/>
        <sz val="10"/>
        <rFont val="Calibri"/>
        <family val="2"/>
        <scheme val="minor"/>
      </rPr>
      <t>Tip: TPE 100-200/4 A-F-A-BAQE-MWA</t>
    </r>
    <r>
      <rPr>
        <sz val="10"/>
        <rFont val="Calibri"/>
        <family val="2"/>
        <scheme val="minor"/>
      </rPr>
      <t xml:space="preserve"> (za cirkulaciju hladne / tople vode u krugu: hidraulična skretnica za školu - fan coil aparati)
* protok vode: 121430 l/h
* napor: 1155 kPa
* medij: tehnička voda, ljeti 7/12°C, zimi 45/40°C
* napajanje: 380V-3ph-50Hz
* snaga: 7,5 kW
* elektronska kontrola</t>
    </r>
  </si>
  <si>
    <r>
      <rPr>
        <b/>
        <sz val="10"/>
        <rFont val="Calibri"/>
        <family val="2"/>
        <scheme val="minor"/>
      </rPr>
      <t>Tip: MAGNA3 65-150 F</t>
    </r>
    <r>
      <rPr>
        <sz val="10"/>
        <rFont val="Calibri"/>
        <family val="2"/>
        <scheme val="minor"/>
      </rPr>
      <t xml:space="preserve"> (za cirkulaciju tople vode u krugu: desuperhiter - hidraulična skretnica za STV)
* protok vode: 22100 l/h
* napor: 100 kPa
* medij: tehnička voda, 45/40°C
* napajanje: 220V-1ph-50Hz
* snaga: 1377 W
* elektronska kontrola, integrisana</t>
    </r>
  </si>
  <si>
    <r>
      <rPr>
        <b/>
        <sz val="10"/>
        <rFont val="Calibri"/>
        <family val="2"/>
        <scheme val="minor"/>
      </rPr>
      <t>Tip: MAGNA3 40-120 F</t>
    </r>
    <r>
      <rPr>
        <sz val="10"/>
        <rFont val="Calibri"/>
        <family val="2"/>
        <scheme val="minor"/>
      </rPr>
      <t xml:space="preserve"> (za cirkulaciju tople vode u krugu: hidraulična skretnica za STV - bojleri)
* protok vode: 11200 l/h
* napor: 80 kPa
* medij: tehnička voda, 45/40°C
* napajanje: 220V-1ph-50Hz
* snaga: 427 W
* elektronska kontrola, integrisana</t>
    </r>
  </si>
  <si>
    <r>
      <rPr>
        <b/>
        <sz val="10"/>
        <rFont val="Calibri"/>
        <family val="2"/>
        <scheme val="minor"/>
      </rPr>
      <t>Tip: UPS 32-100 N 180</t>
    </r>
    <r>
      <rPr>
        <sz val="10"/>
        <rFont val="Calibri"/>
        <family val="2"/>
        <scheme val="minor"/>
      </rPr>
      <t xml:space="preserve"> (za recirkulaciju sanitarne tople vode)
* protok vode: 1000 l/h
* napor: 80 kPa
* medij: sanitarna topla voda, 55°C
* napajanje: 220V-1ph-50Hz
* snaga: 345 W</t>
    </r>
  </si>
  <si>
    <t>ploča debljine 32 mm, za izolovanje akumulacionih sudova:</t>
  </si>
  <si>
    <t>Izrada, isporuka i montaža konstrukcije od profilnog gvožđa i nosača za nošenje cjevovoda i opreme</t>
  </si>
  <si>
    <r>
      <rPr>
        <b/>
        <sz val="10"/>
        <rFont val="Calibri"/>
        <family val="2"/>
        <scheme val="minor"/>
      </rPr>
      <t xml:space="preserve">Tip: CFK 007.0 CC2 </t>
    </r>
    <r>
      <rPr>
        <sz val="10"/>
        <rFont val="Calibri"/>
        <family val="2"/>
        <scheme val="minor"/>
      </rPr>
      <t xml:space="preserve">
rashladni medijum: voda 7/12C
grejni medijum: voda 45/40C
rashladni kapacitet senzibilni: 1590 W
rashladni kapacitet ukupni: 2350 W
grejni kapacitet: 2490 W
protok vazduha: 392 m3/h
protok vode: 405 l/h
pad pritiska vodnog izmjenjivača: 5,97 kPa
nivo zvučnog pritiska na srednjoj brzini: 29 dB(A)
napajanje: 230V-1ph-50Hz
električna snaga: 22,7 W
dimenzije (WxDxH): 650x650x213 mm
masa: 22,5 kg
</t>
    </r>
  </si>
  <si>
    <r>
      <rPr>
        <b/>
        <sz val="10"/>
        <rFont val="Calibri"/>
        <family val="2"/>
        <scheme val="minor"/>
      </rPr>
      <t xml:space="preserve">Tip: CFK 011.0 CC2 </t>
    </r>
    <r>
      <rPr>
        <sz val="10"/>
        <rFont val="Calibri"/>
        <family val="2"/>
        <scheme val="minor"/>
      </rPr>
      <t xml:space="preserve">
rashladni medijum: voda 7/12C
grejni medijum: voda 45/40C
rashladni kapacitet senzibilni: 2110 W
rashladni kapacitet ukupni: 3090 W
grejni kapacitet: 3280 W
protok vazduha: 502 m3/h
protok vode: 532 l/h
pad pritiska vodnog izmjenjivača: 8,06 kPa
nivo zvučnog pritiska na srednjoj brzini: 36 dB(A)
napajanje: 230V-1ph-50Hz
električna snaga: 27 W
dimenzije (WxDxH): 650x650x213 mm
masa: 22,5 kg
</t>
    </r>
  </si>
  <si>
    <r>
      <rPr>
        <b/>
        <sz val="10"/>
        <rFont val="Calibri"/>
        <family val="2"/>
        <scheme val="minor"/>
      </rPr>
      <t xml:space="preserve">Tip: CFK 021.0 CC2 </t>
    </r>
    <r>
      <rPr>
        <sz val="10"/>
        <rFont val="Calibri"/>
        <family val="2"/>
        <scheme val="minor"/>
      </rPr>
      <t xml:space="preserve">
rashladni medijum: voda 7/12C
grejni medijum: voda 45/40C
rashladni kapacitet senzibilni: 3110 W
rashladni kapacitet ukupni: 4490 W
grejni kapacitet: 4910 W
protok vazduha: 793 m3/h
protok vode: 773 l/h
pad pritiska vodnog izmjenjivača: 18,3 kPa
nivo zvučnog pritiska na srednjoj brzini: 33 dB(A)
napajanje: 230V-1ph-50Hz
električna snaga: 42 W
dimenzije (WxDxH): 950x950x213 mm
masa: 28 kg
</t>
    </r>
  </si>
  <si>
    <r>
      <rPr>
        <b/>
        <sz val="10"/>
        <rFont val="Calibri"/>
        <family val="2"/>
        <scheme val="minor"/>
      </rPr>
      <t xml:space="preserve">Tip: CFK 031.0 CC2 </t>
    </r>
    <r>
      <rPr>
        <sz val="10"/>
        <rFont val="Calibri"/>
        <family val="2"/>
        <scheme val="minor"/>
      </rPr>
      <t xml:space="preserve">
rashladni medijum: voda 7/12C
grejni medijum: voda 45/40C
rashladni kapacitet senzibilni: 3880 W
rashladni kapacitet ukupni: 5620 W
grejni kapacitet: 6100 W
protok vazduha: 1117 m3/h
protok vode:  967 l/h
pad pritiska vodnog izmjenjivača: 16,34 kPa
nivo zvučnog pritiska na srednjoj brzini: 39 dB(A)
napajanje: 230V-1ph-50Hz
električna snaga: 90 W
dimenzije (WxDxH): 950x950x213 mm
masa: 33 kg</t>
    </r>
  </si>
  <si>
    <r>
      <rPr>
        <b/>
        <sz val="10"/>
        <rFont val="Calibri"/>
        <family val="2"/>
        <scheme val="minor"/>
      </rPr>
      <t xml:space="preserve">Tip: CFK 041.0 CC2 </t>
    </r>
    <r>
      <rPr>
        <sz val="10"/>
        <rFont val="Calibri"/>
        <family val="2"/>
        <scheme val="minor"/>
      </rPr>
      <t xml:space="preserve">
rashladni medijum: voda 7/12OC
grejni medijum: voda 45/40OC
rashladni kapacitet senzibilni: 5670 W
rashladni kapacitet ukupni: 8310 W
grejni kapacitet: 8760 W
protok vazduha: 1295 m3/h
protok vode:  1430 l/h
pad pritiska vodnog izmjenjivača: 25,29 kPa
nivo zvučnog pritiska na srednjoj brzini: 40 dB(A)
napajanje: 230V-1ph-50Hz
električna snaga: 124 W
dimenzije (WxDxH): 950x950x213 mm
masa: 34,5 kg</t>
    </r>
  </si>
  <si>
    <t>Izrada, isporuka i montaža ozračnih lonaca sa prelivnom cijevi dužine do 6m i i ventilom R1/2", sledećih dimenzija i količina:
Ø219,1 mm; L=400 mm</t>
  </si>
  <si>
    <t>Isporuka i montaža termičke izolacije otporne na visoke temperature, za izolovanje cjevovoda tople vode, samogasive, na bazi sintetičkog kaučuka, tip HF proizvođača "Armacell" ili sl,  sledećih dimenzija i količina:</t>
  </si>
  <si>
    <t>Izrada, isporuka i montaža spiro kanala izrađenih od pocinkovanog čeličnog lima, za ubacivanje vazduha, uključujući fazonske komade (T-komade, redukcije, koljena, spojnice i sl), sledećih prečnika i količina (izolovani, izolacija uračunata u poziciji 14):</t>
  </si>
  <si>
    <r>
      <t xml:space="preserve">Isporuka i montaža vazduhom hlađenje spoljašnje jedinice VRF sistema za spoljašnju ugradnju
Agregat se isporučuje u kompletu sa dvije spoljašnje jedinice i dva ahu kit-a proizvođač ,,PANASONIC" ili sl. Tip: U-16ME2E8+U-14ME2E8 + PAW-560MAH2(AHU kit (MAH) (Indoor Unit 1) System 1 ) + PAW-280MAH2 (AHU kit (MAH) (Indoor Unit 1) System 1)
</t>
    </r>
    <r>
      <rPr>
        <b/>
        <sz val="10"/>
        <rFont val="Calibri"/>
        <family val="2"/>
        <scheme val="minor"/>
      </rPr>
      <t>tip: U-16ME2E8+U-14ME2E8</t>
    </r>
    <r>
      <rPr>
        <sz val="10"/>
        <rFont val="Calibri"/>
        <family val="2"/>
        <scheme val="minor"/>
      </rPr>
      <t xml:space="preserve">
rashladni fluid: R410A
napajanje: 380-3Ph-50Hz
broj rashladnih krugova: 1+1
dimenzije: 1842x1180x1000 x2
masa: 315+315 kg</t>
    </r>
  </si>
  <si>
    <t>DN110 glavni dovod i spoljašnja ph mreža</t>
  </si>
  <si>
    <t>SEPARATOR LAKIH NAFTNIH DERIVATA SA BYPASS-om
ACO OLEOPATOR-BYPASS-P-X-FST NS6/30 ST600 ili ekvivalentnih karakteristika</t>
  </si>
  <si>
    <t>ARHITEKTONSKO GRAĐEVINSKI RADOVI</t>
  </si>
  <si>
    <t>PREDMJER I PREDRAČUN ARHITEKTONSKO GRAĐEVINSKIH RADOVA</t>
  </si>
  <si>
    <t>REKAPITLUACIJA - ARHITEKTONSKO GRAĐEVINSKI RADOVI</t>
  </si>
  <si>
    <t>REKAPITULACIJA - ARHITEKTONSKO GRAĐEVINSKI RADOVI</t>
  </si>
  <si>
    <t>Isporuka i montaža okruglog aksijalnog termometra Ø80, mjernog opsega 0-60C:</t>
  </si>
  <si>
    <t>Isporuka i montaža dvostruke ventilacione jedinica sa rekuperatorom toplote za ventilaciju tehničkih prostorija u suterenu (Sistem S-5u/S-5i), sledećih karakteristika:
proizvođač: "JAKKA" ili sl.
tip: JRH73/5000
protok: 3500 m3/h
napor: 175 Pa 
električno napajanje: 230V-1ph-50HZ-486W
koeficijent povrata osjetne toplote: 51%
dodatna oprema: kontroler "Jakka Control Kit 4" sa mogućnošću povezivanja na BMS.</t>
  </si>
  <si>
    <t>tip kabla PP00-y 5x10 mm²</t>
  </si>
  <si>
    <t>tip kabla PP00-y 5x6 mm²</t>
  </si>
  <si>
    <t>tip kabla PP00-y 3x6 mm²</t>
  </si>
  <si>
    <t>tip kabla PP00-y 5x2.5 mm²</t>
  </si>
  <si>
    <t>tip kabla PP00-y 3x2.5 mm²</t>
  </si>
  <si>
    <t>Automatski prekidač iK60N-D/80A, 3p; 6kA</t>
  </si>
  <si>
    <t>kontaktor 16A, 3NO,3P, 230Vac</t>
  </si>
  <si>
    <t>kontaktor 16A, 2NO,2P, 230Vac</t>
  </si>
  <si>
    <t>kontaktor 16A, 1NO,1P, 230Vac</t>
  </si>
  <si>
    <t>kontaktor 16A, 1NO, 1P, 230Vac</t>
  </si>
  <si>
    <t>kontaktor 16A, 3NO, 3P, 230Vac</t>
  </si>
  <si>
    <t>kontaktor 16A, 4NO, 4P, 230Vac</t>
  </si>
  <si>
    <t>kontaktor 16A, 1NO, 1P,  230Vac</t>
  </si>
  <si>
    <t>kontaktor 16A, 2NO, 2P, 230Vac</t>
  </si>
  <si>
    <t>N2XH 4x25+1x16mm²</t>
  </si>
  <si>
    <t>Nabavka, isporuka i polaganje HDPE cijevi Ø40mm u rov, komplet sa odstojnim držačima i gumenim prstenovima za dihtovanje pri nastavljanju cijevi kao i gumenim čepovima za zatvaranje rezervnih kablovica. Kroz HFPE cijev će se provući kabal za vezu između objekta škole i fiskulturne sale koji se tiče sistema za automatsku dojavu požara. Obračun vršiti po dužnom metru. Ukupno za materijal i rad:</t>
  </si>
  <si>
    <t>Isporuka i montaza modula koji radi kao repeat-er modul za instalaciju alarma, u kompletu sa kutijom, trafoom I baterijom 7Ah, sličan tipu PS25 Paradox..Ukupno za materijal i rad:</t>
  </si>
  <si>
    <t xml:space="preserve">Nabavka, isporuka i ugradnja adresabilnog detektora pokreta Adresabilni detektor pokreta, domet 7x6m, vidni ugao 360°, sličan tipu DG467proizvođača Paradox ili drugog. Ukupno za materijal i rad: </t>
  </si>
  <si>
    <t>Nabavka, isporuka i ugradnja analogno-adresabilnog optičkog detektora dima, montaža u fiskulturnoj Sali, sličan tipu INIM S-ED100,  proizvođača Inim. Ukupno za materijal i rad:</t>
  </si>
  <si>
    <t>Nabavka, isporuka i polaganje kabla Ppy 3x1.5mm2 za povezivanje uredjaja iz pozicije 1 i tastera za rucnu aktivaciju sa zvonom</t>
  </si>
  <si>
    <t>Razvodni ormar ROA-TP</t>
  </si>
  <si>
    <t>Razvodni orman izrađen od dva puta dekapiranog čeličnog lima debljine 2 mm sa bravicom i ključem u zaštiti IP-54. Ofarban i lakiran u boji po želji investitora. Ormar se postavlja na predvidjeno mijesto. Ulaz kablova je odozgo.  Komplet urađen i montiran razvodni orman sa svim specificiranim i pomoćnim materijalom prema šemi delovanja, svi elementi vidno i trajno obiljeleženi. Jednopolna šema izvedenog ormana, plastificirana. 
Ormar približnih dimenzija 2000x2000x400 
tip:  2xAT201042,  ATSOB121--, ATSOC104--, ATSOT041--
Schrack Technik ili slično.</t>
  </si>
  <si>
    <t>Glavni tropolni prekidač 80A, sa zaštitom od preoptertećenja 63-80A i zaštitom od kratkog spoja 480-800A, prekidne moći Icu=25kA, 415V, sa naponskim okidačem za napon 230V i za 50Hz sa pomocnim radnim kontaktom 6A, 230V. Tip: MC180131+MC199744+MM216380-- Schrack Technik ili slično.</t>
  </si>
  <si>
    <t>Taster za nužno isključenje ormara u slučaju havarije, pečurkasti, sa 2 radna kontakta za montažu na vrata, tip: MM216876+MM216374+MM216376... Sa dodatnim elementom za označavanje. Schrack Technik, ili slično.</t>
  </si>
  <si>
    <t>Odvodnik prenapona (komplet) klase C 20kA 4p UAS20 280V, za montažu na šinu, sa pomoćnim kontaktima 1NO+1NC, 250VAC. Tip: IS010343 + IS010352---4k-- Schrack Technik ili slično.</t>
  </si>
  <si>
    <t>Rele za kontrolu prisutnosti faza i asimetrije faza sa jednim preklopnim kontaktom NO/NC, 5A, 230V. Tip: UR5P3011-- Schrack Technik ili slično.</t>
  </si>
  <si>
    <t>Ventilator sa fiterom za ormar, 19W, IP54. Tip: IUKNF2523A + IUKNE250 Schrack Technik ili slično.</t>
  </si>
  <si>
    <t>Termostat za ventilator za montažu na šinu, 1 N/O plavi. Tip: IUK08566-- Schrack Technik ili slično.</t>
  </si>
  <si>
    <t>Servisna svjetiljka 230V, 13W, 570mm sa mikroprekidačem. Tip: LID14409 Schrack Technik ili slično.</t>
  </si>
  <si>
    <t>Monofazna priključnica sa zaštitnim kontaktom 230V, 16A, za montažu na DIN šinu. Tip. BZ325000-A Schrack Technik ili slično.</t>
  </si>
  <si>
    <t>UPS NeTYS PE 850VA/480W, 230V, 50/60Hz, AVR, RJ45, USB, Line interactive, Step wave. tip:NeTYS PE 850VA/480W, Socomec ili slično</t>
  </si>
  <si>
    <t>Transformator za komandni napon, 230/24V, 50Hz, nazivne snage 400VA. Tip: LP602040T Schrack Technik ili slično.</t>
  </si>
  <si>
    <t>Elektronsko napajanje 230VAC/24VDC, 10A, kućište za montažu na DIN šinu. 
Mean Well ili slično.</t>
  </si>
  <si>
    <t>Taster crni, 1NO. Tip MM216590+MM216374+MM216376, Schrack Technik ili slično.</t>
  </si>
  <si>
    <t>Motorna zastitna sklopka 1,60-2,50 sa 4 pomocna kontakta tip: BE502500+BE082882+BE072896--, Schrack Technik, ili slično</t>
  </si>
  <si>
    <t>Motorna zastitna sklopka 6,30-10,00 sa 4 pomocna kontakta tip: BE510000+BE082882+BE072896--, Schrack Technik, ili slično</t>
  </si>
  <si>
    <t>Motorna zastitna sklopka 10,00-16,00 sa 4 pomocna kontakta tip: BE516000+BE082882+BE072896--, Schrack Technik, ili slično</t>
  </si>
  <si>
    <t>Tropolni motorni kontaktor 15kW, 32A, 400V, 50Hz, za komandni napon 230V, 50Hz sa 2 mirna i 3 radna pomoćna kontakta, tip: LTD13213+LTZ0D222, Schrack Technik, ili slično</t>
  </si>
  <si>
    <t>Dvopolni grebenasti prekidač 1-0-2, za 20A, 400V, za montažu na vrata. Tip: IN006220-- Schrack Technik ili slično.</t>
  </si>
  <si>
    <t>Pomoćno rele, sa 4 preklopna kontakta, za komandni napon 230VAC, 50Hz, sa odgovarajući, podnožjem. Tip: PT570730+YPT78704, Schrack Technik ili slično.</t>
  </si>
  <si>
    <t>Pomoćno rele, sa 2 preklopna kontakta, za komandni napon 24VAC, 50Hz, sa odgovarajući, podnožjem. Tip: RT424524+ YRT78626, Schrack Technik ili slično.</t>
  </si>
  <si>
    <t>Pomoćno rele, sa 2 preklopna kontakta, za komandni napon 230VAC, 50Hz, sa odgovarajući, podnožjem. Tip: RT424730+ YRT78626, Schrack Technik ili slično.</t>
  </si>
  <si>
    <t>Jednopolni automatski instalacioni prekidač, 4A, sa termičkim i elektromagnetnim okidačem, 400V/230V, 10kA, k-ka C. Tip: BM617104, Schrack Technik ili slično.</t>
  </si>
  <si>
    <t>Jednopolni automatski instalacioni prekidač, 6A, sa termičkim i elektromagnetnim okidačem, 400V/230V, 10kA, k-ka C. Tip: BM617106, Schrack Technik ili slično.</t>
  </si>
  <si>
    <t>Jednopolni automatski instalacioni prekidač, 10A, sa termičkim i elektromagnetnim okidačem, 400V/230V, 10kA, k-ka C. Tip: BM617110, Schrack Technik ili slično.</t>
  </si>
  <si>
    <t>Jednopolni automatski instalacioni prekidač,16A, sa termičkim i elektromagnetnim okidačem, 400V/230V, 10kA, k-ka C. Tip: BM617116, Schrack Technik ili slično.</t>
  </si>
  <si>
    <t>Jednopolni automatski instalacioni prekidač,25A, sa termičkim i elektromagnetnim okidačem, 400V/230V, 10kA, k-ka C. Tip: BM617125, Schrack Technik ili slično.</t>
  </si>
  <si>
    <t>Tropolni automatski instalacioni prekidač,4A, sa termičkim i elektromagnetnim okidačem, 400V/230V, 10kA, k-ka C. Tip: BM617304, Schrack Technik ili slično.</t>
  </si>
  <si>
    <t>Dvopolni automatski instalacioni osigurač DC-10A/C/2 pol 10KA, tip: BM015210, Schrack technik ili slično</t>
  </si>
  <si>
    <t>Signalna led dioda 230VAC, crvena Tip: BZ501215-B, Schrack Technik, ili slično.</t>
  </si>
  <si>
    <t>Signalna led dioda 230VAC, zelena Tip: BZ501218-B, Schrack Technik, ili slično.</t>
  </si>
  <si>
    <t>Signalna led dioda 230VAC, bijela Tip: BZ501219-B, Schrack Technik, ili slično.</t>
  </si>
  <si>
    <t>Ethernet switch 8x10/100 Base -TX, 8xRJ45, neupravljivi za montažu na DIN šinu
Napajanje: 12/24VDC, max 3,9W.
(ŠxVxD) - 40mm x 114mm  x 79mm 
Tip: SPIDER-SL-20-8T1999999SZ9HHHH  proizvođač: Hirschmann ili slično</t>
  </si>
  <si>
    <t>Ethernet utičnica za montažu na din šinu Tip: proizvođač: Schrack Technik ili slično</t>
  </si>
  <si>
    <t>Nabavka, isporuka i montaža Metasys® Network Control Engine (NCE) 10 univerzalnih ulaza, 8 binarna ulaza, 4 analogna izlaza, 7 binarna izlaza, 4 konfigurabilna izlaza, 32-bitni mikroprocesor, Samoadaptivni PID. Sa FC Bus trunkom za integraciju BACnet MS/TP protokola. Sa BACnet IP komunikacijom za BMS. Sa integrisanim Web serverom. Sa opcijama za zadavanje vremenskih rasporeda, slanjem e-mail-a. Sa mogućnošću 3rd party integracije. BTL sertifikovan uređaj.
 Tip: MS-NCE2560-0 Proizvođač: Johnson Control ili slično.</t>
  </si>
  <si>
    <t>MS-FAC2611-0,
Metasys Field Advanced Controller (FEC) Sat realnog vremena sa rasporedima, kalendarima, trendovima i alarmima Samoadaptivna PID regulacija. Napredna detekcija grešaka i prevencija. Komunikacija: BACnet MS/TP
Ulazi/izlazi: 6UI, 2BI, 2AO, 3BO, 4CO
Napajanje: 24 VAC
Tip: MS-FAC2611-0</t>
  </si>
  <si>
    <t>MS-IOM3721-0
Metasys ulazno/izlazni modul
Komunikacija: BACnet MS/TP
Ulazi/izlazi: 16BI
Napajanje: 24 VAC
Tip: MS-IOM3721-0</t>
  </si>
  <si>
    <t>MS-IOM2721-0
Metasys ulazno/izlazni modul
Komunikacija: BACnet MS/TP
Ulazi/izlazi: 8UI, 2AO
Napajanje: 24 VAC
Tip: MS-IOM2721-0</t>
  </si>
  <si>
    <t>MS-IOM4711-0
Metasys ulazno/izlazni modul
Komunikacija: BACnet MS/TP
Ulazi/izlazi: Ulazi/izlazi: 6UI, 2BI, 2AO, 3BO, 4CO
Napajanje: 24 VAC
Tip: MS-IOM4711-0</t>
  </si>
  <si>
    <t>Touchscreen Advanced Display
Slobodno programabilan interfejs
TFT 64K boja, LED pozadinsko osvetljenje
Komunikacija: BACnet MS/TP, BACnet IP
Veličina: 7" , 480×272 px, 16:9
Napajanje: 24 VAC/DC, 300 mA
Stepen zaštite: IP66 (IP20 nazad)
Montaža na vrata el. ormana
Masa : 0.6kg
CE znak u skladu sa EMC i RoHS direktivama
Tip: TAD0701-0
Proizvođač: Johnson Controls ili slično</t>
  </si>
  <si>
    <t>Gateway, L-INX 202
2 x Ethernet: BACnet IP*, LIOB-IP, KNXnet, Modbus TCP
1 x LIOB-Connect
1 x LIOB-FT
1 x RS-485: BACnet MS/TP ili Modbus RTU
* ili BACnet IP ili BACnet MS/TP
Napajanje: 24VAC
Sličan tipu: L-INX 202 Loytec ili slično</t>
  </si>
  <si>
    <t>Šemiranje ormara</t>
  </si>
  <si>
    <t>Programiranje kontrolera i gateway-a ( 2 kontrolera i 5 gateway)</t>
  </si>
  <si>
    <t>RAZVODNI ORMARI AUTOMATIKE</t>
  </si>
  <si>
    <t>RAZVODNI ORMAR ROA - TP</t>
  </si>
  <si>
    <t>Razvodni ormar ROA-KK</t>
  </si>
  <si>
    <t xml:space="preserve"> Razvodni orman izrađen od dva puta dekapiranog čeličnog lima debljine 2 mm sa bravicom i ključem u zaštiti IP-54, 2 vrata. Ofarban i lakiran u boji po želji investitora. Ormar se postavlja na predvidjeno mijesto. Ulaz kablova je odozdo.  Komplet urađen i montiran razvodni orman sa svim specificiranim i pomoćnim materijalom prema šemi delovanja, svi elementi vidno i trajno obiljeleženi. Jednopolna šema izvedenog ormana, plastificirana. 
Ormar približnih dimenzija 1400x1000x300 
tip: WST1410302 + WSTWB006 +ASDRA400
Schrack Technik ili slično.</t>
  </si>
  <si>
    <t>Glavni tropolni prekidač 25A, sa zaštitom od preoptertećenja 20-25A i zaštitom od kratkog spoja 350A, prekidne moći Icu=25kA, 415V, sa naponskim okidačem za napon 230V i za 50Hz sa pomocnim radnim kontaktom 6A, 230V. Tip: MC125131+MC199744+MM216380-- Schrack Technik ili slično.</t>
  </si>
  <si>
    <t>Taster za nužno isključenje ormara u slučaju havarije, pečurkasti, sa 2 radna kontakta za montažu na vrata, tip: MM216876+MM216374+MM216376... Schrack Technik, ili slično.</t>
  </si>
  <si>
    <t>UPS NeTYS PE 650VA/360W, 230V, 50/60Hz, AVR, RJ45, USB, Line interactive, Step wave. tip:NeTYS PE 650VA/360W, Socomec ili slično</t>
  </si>
  <si>
    <t>Transformator za komandni napon, 230/24V, 50Hz, nazivne snage 160VA. Tip: LP602016T Schrack Technik ili slično.</t>
  </si>
  <si>
    <t>Vremenski rele za komandni napon 12-240V AC/DC sa 1 preklopnim kontaktom sa kašnjenjem pri uključenju/isključenju 0.1sec-10dana. Tip :ZR5ER011-- Schrack Technik ili slično.</t>
  </si>
  <si>
    <t>Taster crni, 1NC. Tip MM216590+MM216374+MM216378, Schrack Technik ili slično.</t>
  </si>
  <si>
    <t>Pomoćno rele, sa 4 preklopna kontakta, za komandni napon 24VAC, 50Hz, sa odgovarajući, podnožjem. Tip: PT570524+YPT78704, Schrack Technik ili slično.</t>
  </si>
  <si>
    <t>Jednopolni automatski instalacioni prekidač, 2A, sa termičkim i elektromagnetnim okidačem, 400V/230V, 10kA, k-ka C. Tip: BM617102, Schrack Technik ili slično.</t>
  </si>
  <si>
    <t>Ethernet switch 5x10/100 Base -TX, 5xRJ45, neupravljivi za montažu na DIN šinu Napajanje: 12/24VDC, max 2,2W. (ŠxVxD) - 25mm x 114mm x 79mm 
Tip: SPIDER-SL-20-5T1999999SZ9HHHH proizvođač: Hirschmann ili slično</t>
  </si>
  <si>
    <t>Programiranje kontrolera</t>
  </si>
  <si>
    <t>RAZVODNI ORMAR ROA - KK</t>
  </si>
  <si>
    <t>RAZVODNI ORMAR ROA - VOD</t>
  </si>
  <si>
    <t>Razvodni orman izrađen od dva puta dekapiranog čeličnog lima debljine 2 mm sa bravicom i ključem u zaštiti IP-54. Ofarban i lakiran u boji po želji investitora. Ormar se postavlja na predvidjeno mijesto. Ulaz kablova je odozgo.  Komplet urađen i montiran razvodni orman sa svim specificiranim i pomoćnim materijalom prema šemi delovanja, svi elementi vidno i trajno obiljeleženi. Jednopolna šema izvedenog ormana, plastificirana. 
Ormar približnih dimenzija 2000x1600x400 
tip:  AT201642,  ATSOB121--, ATSOC104--, ATSOT041--
Schrack Technik ili slično.</t>
  </si>
  <si>
    <t>Elektronsko napajanje 230VAC/24VDC, 5A 120W, kućište za montažu na DIN šinu. Tip: LP749120-- Schrack Technik ili slično.</t>
  </si>
  <si>
    <t>Motorna zastitna sklopka 0,63-1 sa 4 pomocna kontakta tip: BE501000+BE082882+BE072896--, Schrack Technik, ili slično</t>
  </si>
  <si>
    <t>Motorna zastitna sklopka 4,00-6,30 sa 4 pomocna kontakta tip: BE506300+BE082882+BE072896--, Schrack Technik, ili slično</t>
  </si>
  <si>
    <t>Tropolni motorni kontaktor 4kW, 9A, 400V, 50Hz, za komandni napon 230V, 50Hz sa 2 mirna i 3 radna pomoćna kontakta. tip: LTD00913+LTZ0D222, Schrack Technik ili slično.</t>
  </si>
  <si>
    <t>Dvopolni grebenasti prekidač 1-2-3-4, za 20A, 400V, za montažu na vrata, tip: IN003124-- Schrack Technik, ili slično</t>
  </si>
  <si>
    <t>Tropolni automatski instalacioni prekidač,6A, sa termičkim i elektromagnetnim okidačem, 400V/230V, 10kA, k-ka C. Tip: BM617306, Schrack Technik ili slično.</t>
  </si>
  <si>
    <t>Dvopolni automatski instalacioni osigurač DC-6A/C/2 pol 10KA, tip: BM015206, Schrack technik ili slično</t>
  </si>
  <si>
    <t>Ethernet utičnica za montažu na din šinu 
Tip: proizvođač: Schrack Technik ili slično</t>
  </si>
  <si>
    <t>Metasys® Input/Output ekspanzionog modula sa 8 digatalnih ulaza i 8 digitalnih izlaza. Sa BACnet MS/TP karticom. Napajanje: 24 VAC. BTL sertifikovan uređaj. Tip: MS-IOM3731-0 Proizvođač: Johnson Control ili slično.</t>
  </si>
  <si>
    <t>Metasys® Input/Output ekspanzionog modula sa 16 binarnih ulaza. Sa BACnet MS/TP karticom. Napajanje: 24 VAC. BTL sertifikovan uređaj.
 Tip: MS-IOM3721-0 Proizvođač: Johnson Control ili slično.</t>
  </si>
  <si>
    <t>I a</t>
  </si>
  <si>
    <t>I b</t>
  </si>
  <si>
    <t>I c</t>
  </si>
  <si>
    <t>OSTALA OPREMA I RADOVI ZA CSNU</t>
  </si>
  <si>
    <t xml:space="preserve">PC računar, sledećih karakteristika, ili slično:
2.4 GHz Pentium® i5 processor with 500 GB hard disk, DVD drive, Мemorija 4 GB RAM 
Operativni sistem Microsoft® Windows® 7 OS Professional, Enterprise, and Ultimate Editions (32-bit) with
SP1 (Includes Microsoft IIS Version 7.5)
Microsoft Internet Explorer® Version 6.x, 7.0, or 8.0
Java® Runtime Environment (JRE) 1.6.0_23
Monitor 27"+, 1 optički miš
1 tastatura sa 102 tastera
1 mrežna kartica 100/10 Mbps
Licencirani MS WINDOWS 7 
komplet svih potrebnih kablova za vezu
Napajanje: 220V, 50 Hz. Tip: Optiplex
Proizvođač: Dell ili sl.
</t>
  </si>
  <si>
    <t>Laserski štampač HP P1102, ili sličan</t>
  </si>
  <si>
    <t>Modbus upravljački drajveri za integraciju uređaja na BMS sistem</t>
  </si>
  <si>
    <t>CSNU softver za centralizovani rad i nadzor nad tehničkim postrojenjima, vizuelizaciju procesa, izdavanje alarma i procesiranje odgovora, protokolisanje i evaluaciju podataka i optimizaciju procesa.
Ethernet mrežni program u Microsoft Windows okruženju je modularne strukture i omogućava da se celokupan sistem može individualno konfigurisati u skladu sa zahtevima korisnika.
* Standardni korisnički interface kroz Windows i 2000/NT/XP/Vista/7.
* Mrežna komunikacija bazirana na TCP/IP tehnologiji
* Dinamičke slike postrojenja 
* Tekstualni prozori, liste i osnovni protokoli
* Password zaštita
* Štampanje u standardnom formatu
* Štampanje alarma i događaja
* Liste alarma i indikacija alarma na ekranu
*Monitoring graničnih vrednosti analognih vel.
* Izdavanje digitalnih i analognih komandi sa slike postrojenja
* Podešavanje set-point vrednosti
* Vremenske funkcije/godišnji kalendar
* Vizuelizacija podataka iz istorijske banke podataka(HDB)(tabelarno, grafički -trend kr.)
Tip: MS-ADSLE5U-0
proizvođač: Johnson Control ili sl.</t>
  </si>
  <si>
    <t>Provera ožičenja i komunikacije. Usklađivanje svih parametara komunikacije. Kalibracija opreme u polju, adresiranje kontrolera</t>
  </si>
  <si>
    <t>Izrada aplikativnog softvera  i odgovarajućih grafičkih ekrana.</t>
  </si>
  <si>
    <t>Integracija na BMS opreme koja komunicira preko ModBUS protokola</t>
  </si>
  <si>
    <t>Socomec UPS NeTYS PE 850VA/480W, 230V, 50/60Hz, AVR, RJ45, USB, Line interactive, Step wave</t>
  </si>
  <si>
    <t>Puštanje sistema u rad, test softvera, test hardvera, podešavanja</t>
  </si>
  <si>
    <t>Obuka tehničkog osoblja krajnjeg korisnika</t>
  </si>
  <si>
    <t>Ostali sitni i nespicificirani poslovi i oprema</t>
  </si>
  <si>
    <t>Izrada projekta odrzavanja CSNU i EMP</t>
  </si>
  <si>
    <t>OPREMA U POLJU</t>
  </si>
  <si>
    <t>Štapni senzor temperature sa mesinganom čaurom za montažu u toplotnoj podstanici
Dužina: 192mm
Merni opseg: -40...120 °C
Izlazni signal: Pt1000
Tip: TS-6360D-B10 + TS-6300W-F400
proizvođač: Johnson Controls ili slično</t>
  </si>
  <si>
    <t>Štapni senzor temperature sa mesinganom čaurom  za montažu  na bojlere i akumulatore toplote u toplotnoj podstanici
Dužina: 290mm
Merni opseg: -40...120 °C
Izlazni signal: Pt1000
Tip: TS-6360D-C10 + TS-6300W-I400
proizvođač: Johnson Controls ili slično</t>
  </si>
  <si>
    <t>Senzor pritiska za montažu u toplotnoj podstanici
Merni opseg: -100 to 800 kPa (-1 to 8 bar)
Izlazni signal: 0-10V
Napajanje: 12V-30V
Tip: P499-VBS-401C
proizvođač: Johnson Controls ili slično</t>
  </si>
  <si>
    <t>Granični  termostat za bojler sa čaurom
Opseg: 40..120°C
tip: A19ABC-9011 
proizvođač: Johnson Controls ili slično</t>
  </si>
  <si>
    <t>Spoljnji senzor temperature
Opseg: -40 ... 50°C
Izlazni signal: Pt1000
Tip: TS-6360E-000   
proizvođač: Johnson Controls ili slično</t>
  </si>
  <si>
    <t>Monofazna  OG priključnica sa zaštitnim kontaktom 230V, 16A, za montažu na zid 
Schrack Technik ili slično.</t>
  </si>
  <si>
    <t>Gateway Resol  Datalogger DL3 za povezivanje solarne stanice na BMS
Napajanje:100 – 240 V~, 1A/12 V⎓, 1 A (Level 6)
Montaža ; na zidu
Data interface: 6 x VBus® (slave), 1 x SD memory card slot, 1 x LAN (10 / 100), 1 x USB master
Protokol: Bacnet IP
tip: Datalogger DL2Plus</t>
  </si>
  <si>
    <t>Toplotna podstanica</t>
  </si>
  <si>
    <t>Klima komora</t>
  </si>
  <si>
    <t>El. motorni pogon žaluzine sa povratnom oprugom. Upravljački signal: Proporcionalni 0-10V
Obrtni moment: 16 Nm
Napajanje: 24 VAC.
Tip: SMQ24A-MF 
Proizvođač: Belimo  ili slično</t>
  </si>
  <si>
    <t>El. motorni pogon žaluzine sa povratnom oprugom. Upravljački signal: Proporcionalni 0-10V
Obrtni moment: 4 Nm
Napajanje: 24 VAC.
Tip: LF24-SR
Proizvođač: Belimo  ili slično</t>
  </si>
  <si>
    <t>CO2 transmiter za mjerenje CO2 nivo i temperature u HVAC sistemima. Montira se na kanalu klima komore
tip: CD-P1000-00-00
proizvođač: Johnson Controls ili slično</t>
  </si>
  <si>
    <t>Senzor temperature za montažu na kanalu klima komore
tip: TS-6360D-C10 + TS-6300D-000
proizvođač: Johnson Controls ili slično</t>
  </si>
  <si>
    <t>Mraz termostat
Opseg: -5..12°C
Tip: 270XT-95008
proizvođač: Johnson Controls ili slično</t>
  </si>
  <si>
    <t>Spoljnji senzor temperature
Opseg: -40 ... 50°C
Izlazni signal: Pt1000
Tip: TS-6360E-000 + + TS-6300W-F400
proizvođač: Johnson Controls ili slično</t>
  </si>
  <si>
    <t>Kanalni termostat-regulacioni
Tip: KTR-1 Proizvođač: Feniks bb ili slično</t>
  </si>
  <si>
    <t>Diferencijalni presostat 
Opseg: 50...400 Pa
Tip: P233A-4-PKC
Proizvođač: Johnson Controls ili slično</t>
  </si>
  <si>
    <t>Kanalni termostat
Tip:KTR-1 Proizvođač: Feniks bb ili slično</t>
  </si>
  <si>
    <t>Senzor temperature za montažu na zidu.
Izlazni signal: 0-10V proporcionalno mjerenoj temperaturi 
Napajanje: 15VDC
tip:RS-1140-0000
proizvođač: Johnson Controls ili slično</t>
  </si>
  <si>
    <t>Touchscreen Advanced Display -za zbornicu
Slobodno programabilan interfejs
TFT 64K boja, LED pozadinsko osvetljenje
Komunikacija: BACnet MS/TP, BACnet IP
Veličina: 4.7" , 
Napajanje: 24 VAC/DC, 300 mA
Stepen zaštite: IP66 (IP20 nazad)
Montaža na zidu
CE znak u skladu sa EMC i RoHS direktivama
Tip: TAD4701-0 + 
Proizvođač: Johnson Controls ili slično</t>
  </si>
  <si>
    <t>Touchscreen Advanced Display-za upravljanje radom klima komore
Slobodno programabilan interfejs
TFT 64K boja, LED pozadinsko osvetljenje
Komunikacija: BACnet MS/TP, BACnet IP
Veličina: 7" , 480×272 px, 16:9
Napajanje: 24 VAC/DC, 300 mA
Stepen zaštite: IP66 (IP20 nazad)
Montaža na zidu kabineta profesora fizickog vaspitanja.
Masa : 0.6kg
CE znak u skladu sa EMC i RoHS direktivama
Tip: TAD0701-0 SA OKVIROM ZA MONTAŽU NA ZIDU
Proizvođač: Johnson Controls ili slično</t>
  </si>
  <si>
    <t>Programiranje HMI kontrolera</t>
  </si>
  <si>
    <t>KABLOVI, KABLOVSKI REGALI I CIJEVI</t>
  </si>
  <si>
    <t>NHXHX-J FE180/E90  4x2.5mm2</t>
  </si>
  <si>
    <t>Programiranje HMI-a</t>
  </si>
  <si>
    <t>Povezivanje ormara, podešavanje parametara automatike, funkcionalno ispitivanje i puštanje u rad.</t>
  </si>
  <si>
    <t>Montaža i povezivanje opreme u polju (povezivanje ventilatora, motora za prozore, komunikacije fan coila, rekuperatora, agregata i toplotnih, montaža i povezivanje opreme automatike u toplotnoj podstanici i klima komori, montaža i povezivanje senzora temperature i zidnih panela.</t>
  </si>
  <si>
    <t>N2XH-J 3x1.5 mm2</t>
  </si>
  <si>
    <t>N2XH-J 4x1.5 mm2</t>
  </si>
  <si>
    <t>N2XH-J 4x2.5 mm2</t>
  </si>
  <si>
    <t>N2XH-J 3x2.5 mm2</t>
  </si>
  <si>
    <t>N2XH-J 4x4 mm2</t>
  </si>
  <si>
    <t>N2XH-J 5x6 mm2</t>
  </si>
  <si>
    <t>J-H(ST)H 1x2x0.8 mm2</t>
  </si>
  <si>
    <t>J-H(ST)H 2x2x0.8 mm2</t>
  </si>
  <si>
    <t>J-H(ST)H 3x2x0.8 mm2</t>
  </si>
  <si>
    <t>J-H(ST)H 4x2x0.8 mm2</t>
  </si>
  <si>
    <t>J-H(ST)H 5x2x0.8 mm2</t>
  </si>
  <si>
    <t>J-H(ST)H 7x2x0.8 mm2</t>
  </si>
  <si>
    <t>LiYCY 2x1mm2</t>
  </si>
  <si>
    <t>LiYCY 4x1mm2</t>
  </si>
  <si>
    <t>LiYCY 4x1.5mm2</t>
  </si>
  <si>
    <t>LiHCH FE180/PH90 4x1.5mm2</t>
  </si>
  <si>
    <t>Ethernet kabal FTP CAT 6</t>
  </si>
  <si>
    <t>Nosač FeZn trake</t>
  </si>
  <si>
    <t>Ukrsni komadi za FeZn traku</t>
  </si>
  <si>
    <t>Bakarna pletenica za izjednačacanje potencijala 10mm2 sa odgovarajućim završecima, prosječne dužine 0,6</t>
  </si>
  <si>
    <t>P/F izolovani provodnik za povezivanje ormara i metalnih djelova sa potrebnim materijalom za povezivanje</t>
  </si>
  <si>
    <t>Perforirani kablovski regal RKSM 300x60 mm sa nosačima RKSM OBO ili sličan</t>
  </si>
  <si>
    <t>Perforirani kablovski regal RKSM 100x60 mm sa nosačima RKSM OBO ili sličan</t>
  </si>
  <si>
    <t>Perforirani kablovski regal RKSM 50x60 mm sa nosačima RKSM OBO ili sličan</t>
  </si>
  <si>
    <t>Rebrasto halogenfree crijevo HFX 20/14,1 sa gumom</t>
  </si>
  <si>
    <t>Rebrasto halogenfree HFX 25/19 sa gumom</t>
  </si>
  <si>
    <t>Metalno plastificirano gibljivo crijevo (SAPA) fi21 za razvod negorivih kablova</t>
  </si>
  <si>
    <t>Metalno plastificirano gibljivo crijevo (SAPA) fi26 za razvod negorivih kablova</t>
  </si>
  <si>
    <t>Zaštitna plastična ravna samogasiva cijev VRM 20/17,4 sa obujmicom za razvod kablova unutar klima komora</t>
  </si>
  <si>
    <t>Nespeficirani montažni materijal</t>
  </si>
  <si>
    <t>UKUPNO BMS i EMP</t>
  </si>
  <si>
    <t>N2XH-J 2x1.5 mm2</t>
  </si>
  <si>
    <t>Traka FeZn 25x4 mm</t>
  </si>
  <si>
    <t>71</t>
  </si>
  <si>
    <t>120</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</si>
  <si>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</si>
  <si>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</si>
  <si>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</si>
  <si>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</si>
  <si>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</si>
  <si>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</si>
  <si>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</si>
  <si>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</si>
  <si>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</si>
  <si>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</si>
  <si>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</si>
  <si>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</si>
  <si>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</si>
  <si>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</si>
  <si>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</si>
  <si>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</si>
  <si>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</si>
  <si>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</si>
  <si>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</si>
  <si>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</si>
  <si>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</si>
  <si>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</si>
  <si>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</si>
  <si>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 xml:space="preserve">
br/ No</t>
  </si>
  <si>
    <t xml:space="preserve">predmet /
subject
</t>
  </si>
  <si>
    <t>DESCRIPTION</t>
  </si>
  <si>
    <t>mj.jedinica/ unit</t>
  </si>
  <si>
    <t xml:space="preserve">pred.cijena u eurima/ unit price €
</t>
  </si>
  <si>
    <t>Količina / 
Quantity</t>
  </si>
  <si>
    <t>Cijena u eurima (bez PDV-a) / Amount in € (excl VAT)</t>
  </si>
  <si>
    <t xml:space="preserve">pauš/
LS
</t>
  </si>
  <si>
    <t>Program obrazovanja Crne Gore/ Education program of Montenegro</t>
  </si>
  <si>
    <t xml:space="preserve"> Predmjer - Izgradnja nove OŠ "Vladimir Nazor"/  Bill of Quantity - Construction of the new Elementary School "Vladimir Nazor"
ARHITEKTURA SA GRAĐEVINOM / ARCHITECTURE WITH STRUCTURE</t>
  </si>
  <si>
    <t>Program obrazovanja Crne Gore / The education program of Montenegro</t>
  </si>
  <si>
    <r>
      <t xml:space="preserve">   Predmjer - Izgradnja nove OŠ "Vladimir Nazor"/  Bill of Quantity  - Construction of new Elementary School "Vladimir Nazor"
</t>
    </r>
    <r>
      <rPr>
        <b/>
        <sz val="12"/>
        <color theme="1"/>
        <rFont val="Calibri"/>
        <family val="2"/>
        <scheme val="minor"/>
      </rPr>
      <t>BMS &amp; EMP</t>
    </r>
  </si>
  <si>
    <t xml:space="preserve">
br/No</t>
  </si>
  <si>
    <t xml:space="preserve">predmet/ 
subject 
</t>
  </si>
  <si>
    <t>NAME</t>
  </si>
  <si>
    <t>mjerna jedinica/ 
UNIT</t>
  </si>
  <si>
    <t xml:space="preserve">predt.cijena/ 
unit price in 
€
</t>
  </si>
  <si>
    <t>Količina/ Quantity</t>
  </si>
  <si>
    <t>Cijena u eurima (bez PDV-a)/ Amount in € (without VAT)</t>
  </si>
  <si>
    <t>DISTRIBUTION CABINETS OF AUTOMATION</t>
  </si>
  <si>
    <t>Distribution cabinet ROA-TP</t>
  </si>
  <si>
    <t>Distribution cabinet made of 2 mm thick steel sheet with lock and key in IP-54 protection. Painted and varnished in the colour desired by the investor. The cabinet is placed in place, provided by design. The cable entry is from above. Complete made and assembled distribution cabinet with all specified and auxiliary material according to the scheme of operation, all elements visibly and permanently marked. One-pole scheme of the manufactured cabinet plasticized.
Cabinet of approximate dimensions 2000x2000x400
type: 2xAT201042, ATSOB121--, ATSOC104--, ATSOT041--
Schrack Technik or similar.</t>
  </si>
  <si>
    <t>kom/ pcs</t>
  </si>
  <si>
    <t>Main three-pole switch 80A, with overload protection 63-80A and short-circuit protection 480-800A, breaking capacity Icu=25kA, 415V, with voltage release for voltage 230V and for 50Hz with auxiliary working contact 6A, 230V. Type: MC180131+MC199744+MM216380-- Schrack Technik or similar.</t>
  </si>
  <si>
    <t>Push button for the emergency shutdown of the cabinet, mushroom-shaped, with 2 working contacts for mounting on the door, type: MM216876+MM216374+MM216376. With additional marking elements. Schrack Technik, or similar.</t>
  </si>
  <si>
    <t>Surge arrester (set) class C 20kA 4p UAS20 280V, for rail mounting, with auxiliary contacts 1NO+1NC, 250VAC. Type: IS010343 + IS010352-4k-  Schrack Technik or similar.</t>
  </si>
  <si>
    <t>Relay for controlling the presence and asymmetry of phases with one switching contact NO/NC, 5A, 230V. Type: UR5P3011-- Schrack Technik or similar.</t>
  </si>
  <si>
    <t>Fan with fitter for the cabinet, 19W, IP54. Type: IUKNF2523A + IUKNE250 Schrack Technik or similar.</t>
  </si>
  <si>
    <t>Rail Mount Fan Thermostat, 1 N/O Blue. Type: IUK08566-- Schrack Technik or similar.</t>
  </si>
  <si>
    <t>Service lamp 230V, 13W, 570mm with microswitch. Type: LID14409 Schrack Technik or similar.</t>
  </si>
  <si>
    <t>Single-phase socket with protective contact 230V, 16A, for mounting on the DIN rail. Type. BZ325000-A Schrack Technik or similar.</t>
  </si>
  <si>
    <t>UPS NeTYS PE 850VA/480W, 230V, 50/60Hz, AVR, RJ45, USB, Line interactive, Step wave. type: NeTYS PE 850VA/480W, Socomec or similar</t>
  </si>
  <si>
    <t>Transformer for command voltage, 230/24V, 50Hz, rated power 400VA. Type: LP602040T Schrack Technik or similar.</t>
  </si>
  <si>
    <t>Electronic power supply 230VAC/24VDC, 10A, housing for mounting on a DIN rail.</t>
  </si>
  <si>
    <t>Mean Well or something.</t>
  </si>
  <si>
    <t>Button black, 1NO. Type MM216590+MM216374+MM216376, Schrack Technik or similar.</t>
  </si>
  <si>
    <t>Motor protection switch 1.60-2.50 with 4 auxiliary contacts type: BE502500+BE082882+BE072896--, Schrack Technik, or similar</t>
  </si>
  <si>
    <t>Motor protection switch 6.30-10.00 with 4 auxiliary contacts type: BE510000+BE082882+BE072896--, Schrack Technik, or similar</t>
  </si>
  <si>
    <t>Motor protection switch 10.00-16.00 with 4 auxiliary contacts type: BE516000+BE082882+BE072896--, Schrack Technik, or similar</t>
  </si>
  <si>
    <t>Two-pole cam switch 1-0-2, for 20A, 400V, for door mounting. Type: IN006220-- Schrack Technik or similar.</t>
  </si>
  <si>
    <t>Auxiliary relay, with 4 switching contacts, for command voltage 230VAC, 50Hz, with the appropriate base. Type: PT570730+YPT78704, Schrack Technik or similar.</t>
  </si>
  <si>
    <t>Auxiliary relay, with 2 switching contacts, for command voltage 24VAC, 50Hz, with the appropriate base. Type: RT424524+ YRT78626, Schrack Technik or similar.</t>
  </si>
  <si>
    <t>Auxiliary relay, with 2 switching contacts, for command voltage 230VAC, 50Hz, with the appropriate base. Type: RT424730+ YRT78626, Schrack Technik or similar.</t>
  </si>
  <si>
    <t>Single-pole automatic installation switch, 4A, with the thermal and electromagnetic release, 400V/230V, 10kA, k-ka C. Type: BM617104, Schrack Technik or similar.</t>
  </si>
  <si>
    <t>Single pole automatic installation switch, 6A, with the thermal and electromagnetic release, 400V/230V, 10kA, k-ka C. Type: BM617106, Schrack Technik or similar.</t>
  </si>
  <si>
    <t>Single-pole automatic installation switch, 10A, with the thermal and electromagnetic release, 400V/230V, 10kA, k-ka C. Type: BM617110, Schrack Technik or similar.</t>
  </si>
  <si>
    <t>Single-pole automatic installation switch, 16A, with the thermal and electromagnetic release, 400V/230V, 10kA, k-ka C. Type: BM617116, Schrack Technik or similar.</t>
  </si>
  <si>
    <t>Single-pole automatic installation switch, 25A, with the thermal and electromagnetic release, 400V/230V, 10kA, k-ka C. Type: BM617125, Schrack Technik or similar.</t>
  </si>
  <si>
    <t>Three-pole automatic installation switch, 4A, with the thermal and electromagnetic release, 400V/230V, 10kA, k-ka C. Type: BM617304, Schrack Technik or similar.</t>
  </si>
  <si>
    <t>Two-pole automatic installation fuse DC-10A/C/2 pole 10KA, type: BM015210, Schrack technik or similar</t>
  </si>
  <si>
    <t>Signal LED 230VAC, red Type: BZ501215-B, Schrack Technik, or similar.</t>
  </si>
  <si>
    <t>Signal LED 230VAC, green Type: BZ501218-B, Schrack Technik, or similar.</t>
  </si>
  <si>
    <t>Signal LED 230VAC, white Type: BZ501219-B, Schrack Technik, or similar.</t>
  </si>
  <si>
    <t>Ethernet switch 8x10/100 Base-TX, 8xRJ45, unmanageable for mounting on a DIN rail
Power supply: 12/24VDC, max 3.9W.
(WxHxD) - 40mm x 114mm x 79mm
Type: SPIDER-SL-20-8T1999999SZ9HHHH manufacturer: Hirschmann or similar</t>
  </si>
  <si>
    <t>Ethernet socket for din rail mounting Type: Manufacturer: Schrack Technik or similar</t>
  </si>
  <si>
    <t>Purchase, delivery and installation of Metasys® Network Control Engine (NCE) 10 universal inputs, 8 binary inputs, 4 analogue outputs, 7 binary outputs, 4 configurable outputs, 32-bit microprocessor, Self-adaptive PID. With FC Bus trunk for BACnet MS integration /TP protocol With BACnet IP communication for BMS With integrated Web server With options for setting time schedules, sending e-mail With the possibility of 3rd party integration BTL certified device.
  Type: MS-NCE2560-0 Manufacturer: Johnson Control or similar.</t>
  </si>
  <si>
    <t>MS-FAC2611-0,
Metasys Field Advanced Controller (FEC) Real-time clock with schedules, calendars, trends and alarms Self-adaptive PID regulation. Advanced error detection and prevention. Communication: BACnet MS/TP
Inputs/outputs: 6UI, 2BI, 2AO, 3BO, 4CO
Power supply: 24 VAC
Type: MS-FAC2611-0</t>
  </si>
  <si>
    <t>MS-IOM3721-0
Metasys input/output module
Communication: BACnet MS/TP
Inputs/outputs: 16BI
Power supply: 24 VAC
Type: MS-IOM3721-0</t>
  </si>
  <si>
    <t>MS-IOM2721-0
Metasys input/output module
Communication: BACnet MS/TP
Inputs/outputs: 8UI, 2AO
Power supply: 24 VAC
Type: MS-IOM2721-0</t>
  </si>
  <si>
    <t>MS-IOM4711-0
Metasys input/output module
Communication: BACnet MS/TP
Inputs/outputs: Inputs/outputs: 6UI, 2BI, 2AO, 3BO, 4CO
Power supply: 24 VAC
Type: MS-IOM4711-0</t>
  </si>
  <si>
    <t>Touchscreen Advanced Display
Freely programmable interface
TFT 64K colour, LED backlight
Communication: BACnet MS/TP, BACnet IP
Size: 7", 480×272 px, 16:9
Power supply: 24 VAC/DC, 300 mA
Degree of protection: IP66 (IP20 back)
Installation of the electric door wardrobe
Weight: 0.6 kg
CE mark in accordance with EMC and RoHS directives
Type: TAD0701-0
Manufacturer: Johnson Controls or similar</t>
  </si>
  <si>
    <t>Gateway, L-INX 202
2 x Ethernet: BACnet IP*, LIOB-IP, KNXnet, Modbus TCP
1 x LIOB-Connect
1 x LIOB-FT
1 x RS-485: BACnet MS/TP or Modbus RTU
* either BACnet IP or BACnet MS/TP
Power supply: 24VAC
Similar type: L-INX 202 Loytec or similar.</t>
  </si>
  <si>
    <t>Necessary assembly material</t>
  </si>
  <si>
    <t>pauš/ LS</t>
  </si>
  <si>
    <t>Planning of the cabinet according to installation schemes</t>
  </si>
  <si>
    <t>Controller and gateway programming (2 controllers and 5 gateways)</t>
  </si>
  <si>
    <t>HMI programming</t>
  </si>
  <si>
    <t>Connection of cabinets, setting automation parameters, functional testing and commissioning.</t>
  </si>
  <si>
    <t>DISTRIBUTION CABINET ROA-TP</t>
  </si>
  <si>
    <t>Distribution cabinet ROA-KK</t>
  </si>
  <si>
    <t>Distribution cabinet made of steel sheet 2 mm thick with lock and key in IP-54 protection, 2 doors. Painted and varnished in colour desired by the investor. The cabinet is placed in place according to design. The cable entry is from below. A set of completed and assembled switchboards with all specified and auxiliary materials according to the operation scheme, all elements visibly and permanently marked. Single-pole scheme of the built-in cabinet plasticized.
Cabinet of approximate dimensions 1400x1000x300
type: WST1410302 + WSTWB006 +ASDRA400
Schrack Technik or similar.</t>
  </si>
  <si>
    <t>Main three-pole switch 25A, with overload protection 20-25A and short-circuit protection 350A, breaking capacity Icu=25kA, 415V, with voltage release for voltage 230V and for 50Hz with auxiliary working contact 6A, 230V. Type: MC125131+MC199744+MM216380-- Schrack Technik or similar.</t>
  </si>
  <si>
    <t>Push-button for emergency shut-off of the cabinet, mushroom-shaped, with 2 working contacts for mounting on the door, type: MM216876+MM216374+MM216376. Schrack Technik, or similar.</t>
  </si>
  <si>
    <t>Surge arrester (set) class C 20kA 4p UAS20 280V, for rail mounting, with auxiliary contacts 1NO+1NC, 250VAC. Type: IS010343 + IS010352-4k-Schrack Technik or similar.</t>
  </si>
  <si>
    <t>Single-phase socket with protective contact 230V, 16A, for mounting on a DIN rail. Type. BZ325000-A Schrack Technik or similar.</t>
  </si>
  <si>
    <t>UPS NeTYS PE 650VA/360W, 230V, 50/60Hz, AVR, RJ45, USB, Line interactive, Step wave. type: NeTYS PE 650VA/360W, Socomec or similar</t>
  </si>
  <si>
    <t>Transformer for command voltage, 230/24V, 50Hz, rated power 160VA. Type: LP602016T Schrack Technik or similar.</t>
  </si>
  <si>
    <t>Time relay for command voltage 12-240V AC/DC with 1 switching contact with on/off delay 0.1sec-10days. Type :ZR5ER011-- Schrack Technik or similar.</t>
  </si>
  <si>
    <t>Button black, 1NC. Type MM216590+MM216374+MM216378, Schrack Technik or similar.</t>
  </si>
  <si>
    <t>Motor protection switch 6.30-10.00 with 4 auxiliary contacts type: BE510000+BE082882+BE072896--, Schrack Technik, or similar.</t>
  </si>
  <si>
    <t>Auxiliary relay, with 4 switching contacts, for command voltage 24VAC, 50Hz, with the appropriate base. Type: PT570524+YPT78704, Schrack Technik or similar.</t>
  </si>
  <si>
    <t>Single-pole automatic installation switch, 2A, with the thermal and electromagnetic release, 400V/230V, 10kA, k-ka C. Type: BM617102, Schrack Technik or similar.</t>
  </si>
  <si>
    <t>Supply, delivery and installation of Metasys® Network Control Engine (NCE) 10 universal inputs, 8 binary inputs, 4 analogue outputs, 7 binary outputs, 4 configurable outputs, 32-bit microprocessor, Self-adaptive PID. With FC Bus trunk for BACnet MS/TP protocol integration. With BACnet IP communication for BMS. With the integrated Web server. With options for setting time schedules by sending an e-mail. With the possibility of 3rd party integration. BTL-certified device.
  Type: MS-NCE2560-0 Manufacturer: Johnson Controls or similar.</t>
  </si>
  <si>
    <t>Ethernet switch 5x10/100 Base-TX, 5xRJ45, unmanageable for mounting on a DIN rail Power supply: 12/24VDC, max 2.2W. (WxHxD) - 25mm x 114mm x 79mm
Type: SPIDER-SL-20-5T1999999SZ9HHHH Manufacturer: Hirschmann or similar</t>
  </si>
  <si>
    <t>pauš/LS</t>
  </si>
  <si>
    <t>Controller programming.</t>
  </si>
  <si>
    <t>Connecting cabinets, setting automation parameters, functional testing and commissioning.</t>
  </si>
  <si>
    <t>DISTRIBUTION CABINET ROA - KK</t>
  </si>
  <si>
    <t>DISTRIBUTION CABINET ROA - VOD</t>
  </si>
  <si>
    <t>Distribution cabinet made of the steel sheet 2 mm thick with lock and key in IP-54 protection. Painted and varnished in the colour desired by the investor. The cabinet is placed in the place provided by design. The cable entry is from above. A set of completed and assembled switchboards with all specified and auxiliary materials according to the operation scheme, all elements visibly and permanently marked. Single-pole scheme of the built-in cabinet plasticized.
Cabinet of approximate dimensions 2000x1600x400
type: AT201642, ATSOB121-, ATSOC104-, ATSOT041-
Schrack Technik or similar.</t>
  </si>
  <si>
    <t>Main three-pole switch 25A, with overload protection 20-25A and short-circuit protection 350A, breaking capacity Icu=25kA, 415V, with voltage release for voltage 230V and for 50Hz with auxiliary working contact 6A, 230V. Type: MC125131+MC199744+MM216380- Schrack Technik or similar.</t>
  </si>
  <si>
    <t>Rail Mount Fan Thermostat, 1 N/O Blue. Type: IUK08566- Schrack Technik or similar.</t>
  </si>
  <si>
    <t>Electronic power supply 230VAC/24VDC, 5A 120W, DIN rail mounting housing. Type: LP749120-- Schrack Technik or similar.</t>
  </si>
  <si>
    <t>Time relay for command voltage 12-240V AC/DC with 1 switching contact with on/off delay 0.1sec-10days. Type: ZR5ER011-- Schrack Technik or similar.</t>
  </si>
  <si>
    <t>Motor protection switch 0.63-1 with 4 auxiliary contacts type: BE501000+BE082882+BE072896- Schrack Technik, or similar.</t>
  </si>
  <si>
    <t>Motor protection switch 1.60-2.50 with 4 auxiliary contacts type: BE502500+BE082882+BE072896-, Schrack Technik, or similar</t>
  </si>
  <si>
    <t>Motor protection switch 4.00-6.30 with 4 auxiliary contacts type: BE506300+BE082882+BE072896-, Schrack Technik, or similar</t>
  </si>
  <si>
    <t>Three-pole motor contactor 4kW, 9A, 400V, 50Hz, for command voltage 230V, 50Hz with 2 non-stop and 3 working auxiliary contacts. type: LTD00913+LTZ0D222, Schrack Technik or similar.</t>
  </si>
  <si>
    <t>Two-pole cam switch 1-2-3-4, for 20A, 400V, for door mounting, type: IN003124-- Schrack Technik, or similar</t>
  </si>
  <si>
    <t>Three-pole automatic installation switch, 6A, with the thermal and electromagnetic release, 400V/230V, 10kA, k-ka C. Type: BM617306, Schrack Technik or similar.</t>
  </si>
  <si>
    <t>Double pole automatic installation fuse DC-6A/C/2 pole 10KA, type: BM015206, Schrack technik or similar</t>
  </si>
  <si>
    <t>Ethernet socket for mounting on a din rail
Type: Manufacturer: Schrack Technik or similar</t>
  </si>
  <si>
    <t>Supply, delivery and installation of Metasys® Network Control Engine (NCE) 10 universal inputs, 8 binary inputs, 4 analogue outputs, 7 binary outputs, 4 configurable outputs, 32-bit microprocessor, Self-adaptive PID. With FC Bus trunk for BACnet MS/TP protocol integration. With BACnet IP communication for BMS. With an integrated Web server. With options for setting time schedules by sending an e-mail. With the possibility of 3rd party integration. BTL-certified device.
  Type: MS-NCE2560-0 Manufacturer: Johnson Controls or similar.</t>
  </si>
  <si>
    <t>Metasys® Input/Output expansion module with 8 digital inputs and 8 digital outputs. With BACnet MS/TP card. Power supply: 24 VAC. BTL-certified device. Type: MS-IOM3731-0 Manufacturer: Johnson Controls or similar.</t>
  </si>
  <si>
    <t>Metasys® Input/Output expansion module with 16 binary inputs. With BACnet MS/TP card. Power supply: 24 VAC. BTL-certified device.
  Type: MS-IOM3721-0 Manufacturer: Johnson Controls or similar.</t>
  </si>
  <si>
    <t>DISTRIBUTION CABINET ROA-VOD</t>
  </si>
  <si>
    <t>OTHER EQUIPMENT AND WORKS FOR CSNU</t>
  </si>
  <si>
    <t>PC computer, with the following characteristics or similar:
2.4 GHz Pentium® i5 processor with 500 GB hard disk, DVD drive, Memory 4 GB RAM
Operating system Microsoft® Windows® 7 OS Professional, Enterprise, and Ultimate Editions (32-bit) with
SP1 (Includes Microsoft IIS Version 7.5)
Microsoft Internet Explorer® Version 6.x, 7.0, or 8.0
Java® Runtime Environment (JRE) 1.6.0_23
Monitor 27""+, 1 optical mouse
1 keyboard with 102 keys
1 network card 100/10 Mbps
Licensed MS WINDOWS 7
a set of all the necessary connection cables
Power supply: 220V, 50 Hz. Type: Optiplex
Manufacturer: Dell or similar.</t>
  </si>
  <si>
    <t>Laser printer HP P1102 or similar</t>
  </si>
  <si>
    <t>Modbus control drivers for device integration to the BMS system</t>
  </si>
  <si>
    <t>CSNU software for centralized operation and supervision of technical facilities, process visualization, alarm issuance and response processing, data logging and evaluation, and process optimization.
The Ethernet network program in the Microsoft Windows environment has a modular structure and allows the entire system to be individually configured according to the user's requirements.
* Standard user interface through Windows and 2000/NT/XP/Vista/7.
* Network communication based on TCP/IP technology
* Dynamic plant images
* Text windows, lists and basic protocols
* Password protection
* Printing in the standard format
* Printing of alarms and events
* Alarm lists and alarm indications on the screen
*Monitoring of limit values of analogue data.
* Issuing digital and analogue commands from the plant image
* Setting the set-point value
* Time functions/annual calendar
* Visualization of data from the historical data bank (HDB) (tabular, graphic - trend kr.)
Type: MS-ADSLE5U-0
manufacturer: Johnson Control or similar.</t>
  </si>
  <si>
    <t>Checking wiring and communication. Coordination of all communication parameters. Field equipment calibration, controller addressing</t>
  </si>
  <si>
    <t>Development of application software and corresponding graphic screens.</t>
  </si>
  <si>
    <t>Integration on BMS equipment that communicates via the ModBUS protocol</t>
  </si>
  <si>
    <t>System commissioning, software test, hardware test, settings</t>
  </si>
  <si>
    <t>Training of user technical staff</t>
  </si>
  <si>
    <t>Necessary assembly material and unspecified jobs and equipment</t>
  </si>
  <si>
    <t>Preparation of a maintenance design for CSNU and EMP</t>
  </si>
  <si>
    <t>EQUIPMENT IN THE FIELD</t>
  </si>
  <si>
    <t>Heat substation</t>
  </si>
  <si>
    <t>Rod temperature sensor with brass sleeve for mounting in the heat substation
Length: 192mm
Measuring range: -40-120 °C
Output signal: Pt1000
Type: TS-6360D-B10 + TS-6300W-F400
Manufacturer: Johnson Controls or similar</t>
  </si>
  <si>
    <t>Rod temperature sensor with brass sleeve for mounting on boilers and heat accumulators in the heat substation
Length: 290mm
Measuring range: -40...120 °C
Output signal: Pt1000
Type: TS-6360D-C10 + TS-6300W-I400
Manufacturer: Johnson Controls or similar</t>
  </si>
  <si>
    <t>Pressure sensor for mounting in the heat substation
Measuring range: -100 to 800 kPa (-1 to 8 bar)
Output signal: 0-10V
Power supply: 12V-30V
Type: P499-VBS-401C
Manufacturer: Johnson Controls or similar</t>
  </si>
  <si>
    <t>Limit thermostat for boiler with sleeve
Range: 40 - 120°C
type: A19ABC-9011
Manufacturer: Johnson Controls or similar</t>
  </si>
  <si>
    <t>External temperature sensor
Range: -40 - 50°C
Output signal: Pt1000
Type: TS-6360E-000
Manufacturer: Johnson Controls or similar</t>
  </si>
  <si>
    <t>Monophase OG socket with protective contact 230V, 16A, for mounting on the wall
Schrack Technik or similar.</t>
  </si>
  <si>
    <t>Gateway Resol Datalogger DL3 for connecting the solar station to the BMS
Power supply: 100 – 240 V~, 1A/12 V⎓, 1 A (Level 6)
Assembly; on the wall
Data interface: 6 x VBus® (slave), 1 x SD memory card slot, 1 x LAN (10 / 100), 1 x USB master
Protocol: Bacnet IP
type: Datalogger DL2Plus</t>
  </si>
  <si>
    <t>Air chamber</t>
  </si>
  <si>
    <t>CO2 transmitter for measuring CO2 level and temperature in HVAC systems. It is mounted on the channel of the air conditioning chamber
type: CD-P1000-00-00
Manufacturer: Johnson Controls or similar</t>
  </si>
  <si>
    <t>Temperature sensor for installation on the pipeline of the air conditioning chamber
type: TS-6360D-C10 + TS-6300D-000
Manufacturer: Johnson Controls or similar</t>
  </si>
  <si>
    <t>Frost thermostat
Range: -5..12°C
Type: 270XT-95008
Manufacturer: Johnson Controls or similar</t>
  </si>
  <si>
    <t>External temperature sensor
Range: -40 ... 50°C
Output signal: Pt1000
Type: TS-6360E-000 + + TS-6300W-F400
Manufacturer: Johnson Controls or similar</t>
  </si>
  <si>
    <t>Channel thermostat-regulator
Type: KTR-1 Manufacturer: Feniks bb or similar</t>
  </si>
  <si>
    <t>Differential pressure switch
Range: 50...400 Pa
Type: P233A-4-PKC
Manufacturer: Johnson Controls or similar</t>
  </si>
  <si>
    <t>Other</t>
  </si>
  <si>
    <t>Channel thermostat
Type: KTR-1 Manufacturer: Feniks bb or similar</t>
  </si>
  <si>
    <t>Temperature sensor for wall mounting.
Output signal: 0-10V proportional to the measured temperature
Power supply: 15VDC
type: RS-1140-0000
Manufacturer: Johnson Controls or similar</t>
  </si>
  <si>
    <t>Touchscreen Advanced Display - for the conference room
Freely programmable interface
TFT 64K colour, LED backlight
Communication: BACnet MS/TP, BACnet IP
Size: 4.7" ,
Power supply: 24 VAC/DC, 300 mA
Degree of protection: IP66 (IP20 back)
Wall mounting
CE mark in accordance with EMC and RoHS directives; Type: TAD4701-0 +
Manufacturer: Johnson Controls or similar</t>
  </si>
  <si>
    <t>Touchscreen Advanced Display-for controlling the operation of the air conditioning chamber
Freely programmable interface
TFT 64K colour, LED backlight
Communication: BACnet MS/TP, BACnet IP
Size: 7", 480×272 px, 16:9
Power supply: 24 VAC/DC, 300 mA
Degree of protection: IP66 (IP20 back)
Mounting on the wall of the physical education professor's office.
Weight: 0.6 kg
CE mark in accordance with EMC and RoHS directives
Type: TAD0701-0 WITH FRAME FOR WALL MOUNTING
Manufacturer: Johnson Controls or similar</t>
  </si>
  <si>
    <t>HMI controller programming</t>
  </si>
  <si>
    <t>Installation and connection of equipment in the field (connection of fans, window motors, communication of fan coils, recuperators, aggregates and heat, installation and connection of automation equipment in the heating substation and air conditioning chamber, installation and connection of temperature sensors and wall panels.</t>
  </si>
  <si>
    <t>CABLES, CABLE RAILS AND PIPES</t>
  </si>
  <si>
    <t>Ethernet cablel FTP CAT 6</t>
  </si>
  <si>
    <t>Strip FeZn 25x4 mm</t>
  </si>
  <si>
    <t>Holder of FeZnstrip</t>
  </si>
  <si>
    <t>Cross pieces for FeZn strip</t>
  </si>
  <si>
    <t>Copper braid for potential equalization 10mm2 with matching terminations, average length 0.6</t>
  </si>
  <si>
    <t>P/F insulated conductor for connecting cabinets and metal parts with the necessary connecting material</t>
  </si>
  <si>
    <t>Perforated cable rail RKSM 300x60 mm with brackets RKSM OBO or similar</t>
  </si>
  <si>
    <t>Perforated cable rail RKSM 100x60 mm with brackets RKSM OBO or similar</t>
  </si>
  <si>
    <t>Perforated cable rail RKSM 50x60 mm with supports RKSM OBO or similar</t>
  </si>
  <si>
    <t>Ribbed halogen-free hose HFX 20/14,1 with rubber</t>
  </si>
  <si>
    <t>Ribbed halogen-free HFX 25/19 with rubber</t>
  </si>
  <si>
    <t>Metal plasticized flexible hose (SAPA) fi21 for distribution of non-combustible cables.</t>
  </si>
  <si>
    <t>Metal plasticized flexible hose (SAPA) fi26 for distribution of non-combustible cables.</t>
  </si>
  <si>
    <t>Protective plastic flat self-extinguishing pipe VRM 20/17.4 with clamp for cable distribution inside air conditioning chambers</t>
  </si>
  <si>
    <t>Unspecified assembly material</t>
  </si>
  <si>
    <t>TOTAL BMS AND EMP</t>
  </si>
  <si>
    <t>Electrical window-blind motor drive with return spring. Control signal: Proportional 0-10V
Torque: 16 Nm
Power supply: 24 VAC.
Type: SMQ24A-MF
Manufacturer: Belimo or similar</t>
  </si>
  <si>
    <t>Electrical window- blind motor drive with return spring. Control signal: Proportional 0-10V
Torque: 4 Nm
Power supply: 24 VAC.
Type: LF24-SR
Manufacturer: Belimo or similar</t>
  </si>
  <si>
    <t>Ukupno / Total</t>
  </si>
  <si>
    <t xml:space="preserve"> Predmjer - Izgradnja nove OŠ "Vladimir Nazor"/  Bill of Quantity - Construction of the new Elementary School "Vladimir Nazor"
PROJEKAT SAOBRAĆAJA /TRAFFIC DESIGN</t>
  </si>
  <si>
    <t>TRAFIC DESIGN</t>
  </si>
  <si>
    <t>BILL OF QUANTITY OF TRAFFIC</t>
  </si>
  <si>
    <t>PREPARATORY WORKS</t>
  </si>
  <si>
    <t>Demolition of existing asphalt surfaces with the assumed thickness of d=10 cm (loading and transport to the city landfill includes in the position cleaning of top-soil)</t>
  </si>
  <si>
    <t>Demolition of existing concrete surfaces with the assumed thickness of d=10 cm (loading and transport to the city landfill are included in the position  cleaning of top-soil)</t>
  </si>
  <si>
    <t>removal of part of the existing fence with loading and transport to the city landfill</t>
  </si>
  <si>
    <t>removal of existing trees with loading and transport to the city landfill</t>
  </si>
  <si>
    <t>Asphalt cutting at the connection of the existing asphalt road and the new pavement structure</t>
  </si>
  <si>
    <t>Asphalt milling (30 cm wide and d = 4 cm thick) on the connection of the existing asphalt road and the new road construction with loading and transport of the material to the city landfill</t>
  </si>
  <si>
    <t>Ukupno/ Total</t>
  </si>
  <si>
    <t>EARTH WORKS</t>
  </si>
  <si>
    <t>Removal of the top-soil in the  thickness of d=40 cm, with the transport of the material to the city landfill (this position also includes the loading and removal of demolished asphalt and concrete surfaces)</t>
  </si>
  <si>
    <r>
      <t>Mechanical-wide excavation with loading and transport of material to the city landfill (this position includes the mechanical preparation of the sub-soil until the compressibility module Ms≥40MPa is achieved) -</t>
    </r>
    <r>
      <rPr>
        <b/>
        <sz val="10"/>
        <rFont val="Calibri"/>
        <family val="2"/>
        <scheme val="minor"/>
      </rPr>
      <t xml:space="preserve"> in all soil categories and in city conditions</t>
    </r>
  </si>
  <si>
    <t>Performing embankments from materials of V and VI categories from the quarry (purchase, transport and performing are included in the price)</t>
  </si>
  <si>
    <t>Replacement of existing material with crushed stone in the layer of d=80 cm from materials of V and VI categories from the quarry, in accordance with the recommendations from the Geotechnical study. Compaction of that layer to the consolidation of Ms≥50MPa (The price includes purchase, transport and performing of the layer).</t>
  </si>
  <si>
    <t>Preparation of sub-soil</t>
  </si>
  <si>
    <t>Preparation of shoulders and berms with the layer of humus  d=10 cm (The price includes purchase, transport and performing of layer)</t>
  </si>
  <si>
    <t>Filling of ''green areas'' with the layer of humus  d=10 cm with grass sowing (The price includes purchase, transport and performing of the layer)</t>
  </si>
  <si>
    <t>Ukupno/Total</t>
  </si>
  <si>
    <t>UPPER LAYER (PAVEMENT STRUCTURE)</t>
  </si>
  <si>
    <t>Performing of the lower bearing layer from crushed stone material 0/31 mm: 
* d=35 cm under the street (Ms≥80 MPa), 
* d=20 cm under the parking area (Ms≥60 MPa)  ( the price includes purchase, transport and performing of the layer)</t>
  </si>
  <si>
    <t>Purchase, transport and performing of bituminized bearing layer - asphalt concrete BNS-22, d = 6 cm (The position includes supply of component materials, transport and paving)</t>
  </si>
  <si>
    <t>Purchase, transport and performing of wearing course - asphalt concrete AB11, d = 4 cm (The position includes supply of component materials, transport and paving)</t>
  </si>
  <si>
    <t>Purchase, transport and installation:</t>
  </si>
  <si>
    <t xml:space="preserve"> - curbs dimension 20/24 </t>
  </si>
  <si>
    <t xml:space="preserve"> - curbs dimension 18/24 </t>
  </si>
  <si>
    <t xml:space="preserve"> -"transition "  curbs</t>
  </si>
  <si>
    <t>OTHER WORKS</t>
  </si>
  <si>
    <t>Paving of the parking spaces with raster elements (concrete - grass), the thickness d=10 cm, on the layer of sand of d=2 cm (The position includes purchase, transport and installation)</t>
  </si>
  <si>
    <t>Paving of the parking spaces with prefabricated concrete elements - behaton, on places marked for persons with disability, the thickness d=8 cm, on the layer of sand of d=4 cm (The position includes purchase, transport and installation)</t>
  </si>
  <si>
    <t>Performing of ramps for people with disabilities at pedestrian crossings (The position includes purchase, transport and installation)</t>
  </si>
  <si>
    <t>Performing the concrete strip, dimensions 10cm x 15cm, for dividing parking spaces (The position includes purchase, transport and all works)</t>
  </si>
  <si>
    <r>
      <t xml:space="preserve">obračunato kroz poziciju izrade pješačkih staza oko objekta obuhvaćenih projektom arhitekture/ </t>
    </r>
    <r>
      <rPr>
        <b/>
        <sz val="9"/>
        <rFont val="Calibri"/>
        <family val="2"/>
        <scheme val="minor"/>
      </rPr>
      <t>included in the position of the construction of pedestrian walkways around the building from the architecture design</t>
    </r>
  </si>
  <si>
    <t>UNFORESEEN WORKS 5%</t>
  </si>
  <si>
    <t>SUMMARY- TRAFFIC DESIGN</t>
  </si>
  <si>
    <t>TOTAL  I, II, III, IV</t>
  </si>
  <si>
    <t>TOTAL - TRAFFIC DESIGN</t>
  </si>
  <si>
    <r>
      <t xml:space="preserve">   Predmjer - Izgradnja nove OŠ "Vladimir Nazor"/  Bill of Quantity  - Construction of new Elementary School "Vladimir Nazor"
</t>
    </r>
    <r>
      <rPr>
        <b/>
        <sz val="12"/>
        <color theme="1"/>
        <rFont val="Calibri"/>
        <family val="2"/>
        <scheme val="minor"/>
      </rPr>
      <t xml:space="preserve">TERMOTEHNIČKE INSTALACIJE / THERMOTECHNICAL INSTALLATION (HVAC) </t>
    </r>
  </si>
  <si>
    <t>PREDMJER I PREDRAČUN TERMOTEHNIČKIH INSTALACIJA / BILL OF QUANTITY OF THERMOTECHNICAL INSTALLATION</t>
  </si>
  <si>
    <t>HEAT PUMP AND SUBSTATION FOR HEATING AND COOLING OF THE SCHOOL</t>
  </si>
  <si>
    <r>
      <t xml:space="preserve">Delivery and installation of air-cooled
 heat pump for external installation, reversible on the freon side, with partial heat recovery - desuperheater (the unit has four pipes: the pair of pipes for cold/hot water depending on the set mode - cooling or heating, the pair of pipes for hot water from recovery).
The unit is delivered with a remote controller RCMRX, the communication card CMSC9 (Modbus), anti-vibration supports AMMX, the set of two inverter pumps (working and reserve) on the consumption side 2PMV and all necessary automatic elements. The unit is a product of the company "CLIVET" S.p.A. Italy or similar, with the following characteristics:
</t>
    </r>
    <r>
      <rPr>
        <b/>
        <sz val="10"/>
        <rFont val="Calibri"/>
        <family val="2"/>
        <scheme val="minor"/>
      </rPr>
      <t xml:space="preserve">type: WSAN-YSC4 120.4; 
</t>
    </r>
    <r>
      <rPr>
        <sz val="10"/>
        <rFont val="Calibri"/>
        <family val="2"/>
        <scheme val="minor"/>
      </rPr>
      <t xml:space="preserve">coolant: R32, 
water temperature in cooling mode: 12/7°C;
water temperature in heating mode: 40/45°C; 
cooling capacity at +37°C: 313 kW; power 
consumption for cooling: 109 kW; 
EER=2,87; heating capacityt -6°C: 242 kW; 
electricity consumption for heating: 97.8 kW; COP=2,48; power supply: 400-3Ph-50Hz; 
number and type of compressors: 4, Scroll; 
number of cooling circuits: 2; dimensions: 4114x2250x2520 mm (WxDxH); 
mass: 2890 kg
</t>
    </r>
  </si>
  <si>
    <t>komplet/ set</t>
  </si>
  <si>
    <t>Delivery and installation of pre-insulated pipes and fittings of the following dimensions and quantities:
Pre-insulated steel seam pipes, spirally welded (weld V=1, tested at 40 bar permanently with peaks at 80 bar for 10 seconds), material St 37.0 or Č0361 according to DIN 1626, dimensions and weights according to DIN 2458, pipe ends prepared for welding according to DIN 2559. Thermal insulation from PUR foam, average density 80 kg/m3. Hydro insulation from PEHD sheath treated with corona effect. Wires for detecting moisture in the insulation are placed along the pipe. All according to the EN 253 standard for pre-insulated pipes:</t>
  </si>
  <si>
    <t>Pre-insulated solid points made of steel seamless pipes of material St 35.8, i.e. Č1212, insulated with cyclopentane-based PUR foam and PEHD sheath treated with corona effect, according to EN 448 standard:</t>
  </si>
  <si>
    <t>kom/pcs</t>
  </si>
  <si>
    <t>Steel pre-insulated smooth arches (not segmented) made of seamless pipes of material St 35.8, i.e. Č1212 in accordance with the current European standard EN 448, insulated with PUR foam in PEHD sheats:</t>
  </si>
  <si>
    <t>Heat-shrinkable PEHD connectors for pre-insulated pipes, made from cross-linked polyethylene  with a minimum length of 700mm with accessories equipment (strips, bushings, spacers and plugs), made according to the EN489 standard:</t>
  </si>
  <si>
    <t>Sealant for installation for passing through the wall to prevent water spillage when passing through the wall. It consists of the unique profiled neoprene ring according to DIN 18337:</t>
  </si>
  <si>
    <t>Compensation cushion for accepting expansions of pre-insulated pipes with a standard thickness of 40 mm and a length of 1000 mm.</t>
  </si>
  <si>
    <t>komplet/set</t>
  </si>
  <si>
    <t>Warning tape (supplied in a 250 m long roll):</t>
  </si>
  <si>
    <t xml:space="preserve">Producing, delivering and installation of the hydraulic switch (which also serves as an accumulation of cold/hot water for cooling/heating the school) with the following characteristics:
* container dimensions: ∅1200x2000 mm;
* water volume: cca 2000 l;
* with two internal horizontal partitions made of perforated sheet metal 3 mm thick, with openings Ø5 mm, bright surface min. 50%
* connections on the primary: 2xDN200 (supply in the upper zone above the upper, perforated plate, drain in the lower zone below the lower perforated plate);
* connections to the secondary: 2xDN200 (outlet in the upper zone above the upper, perforated plate, return in the lower zone below the lower perforated plate);
* connection R3/4" with tap for air-release on the top of the bowl;
* connection R1" for emptying at the bottom of the container;
* Insulation calculated separately
</t>
  </si>
  <si>
    <t>Producing, delivery and installation of the hydraulic switch (which also serves as hot water storage for heating sanitary hot water) with the following characteristics:
* container dimensions: ∅1200x1000 mm;
* volume of water: approx. 1000 l;
* with two internal horizontal partitions made of perforated sheet metal 3 mm thick, with openings Ø5 mm, bright surface min. 50%;
* connections on the primary: 2xDN100 (supply in the upper zone above the upper, perforated plate, drain in the lower zone below the lower perforated plate);
* connections to the secondary: 2xDN100 (outlet in the upper zone above the upper, perforated plate, return in the lower zone below the lower perforated plate);
* connection R3/4" with tap for air-release on the top of the bowl;
* connection R1" for emptying at the bottom of the container;
* Insulation calculated separately</t>
  </si>
  <si>
    <t>Delivery and installation of the hot water boiler with two exchangers, volume 2000 l, thermally insulated; heating coil surfaces: lower 4.5 m2, upper 3 m2; additional electric heater 12 kW, type Solarcell BIV R2BC, manufactured by "Viessmann" or similar.</t>
  </si>
  <si>
    <t>Delivery and installation of circulation pumps manufactured by "Grundfos" - Denmark or similar; of the following types, characteristics and quantities:</t>
  </si>
  <si>
    <r>
      <rPr>
        <b/>
        <sz val="10"/>
        <rFont val="Calibri"/>
        <family val="2"/>
        <scheme val="minor"/>
      </rPr>
      <t>Type: TPE 100-200/4 A-F-A-BAQE-MWA</t>
    </r>
    <r>
      <rPr>
        <sz val="10"/>
        <rFont val="Calibri"/>
        <family val="2"/>
        <scheme val="minor"/>
      </rPr>
      <t>(for cold/hot water circulation in the circuit: hydraulic switch for school - fan coil devices);
* water flow: 121430 l/h;
* effort: 1155 kPa;
* medium: technical water,in summer 7/12°C, in winter  45/40°C;
* Power supply: 380V-3ph-50Hz;
* Power: 7,5 kW;
* Electronic control</t>
    </r>
  </si>
  <si>
    <r>
      <rPr>
        <b/>
        <sz val="10"/>
        <rFont val="Calibri"/>
        <family val="2"/>
        <scheme val="minor"/>
      </rPr>
      <t>Type: MAGNA3 65-150 F</t>
    </r>
    <r>
      <rPr>
        <sz val="10"/>
        <rFont val="Calibri"/>
        <family val="2"/>
        <scheme val="minor"/>
      </rPr>
      <t xml:space="preserve"> (for hot water circulation in the circuit: desuperheater - hydraulic diverter for DHW):
* water flow: 22100 l/h;
* effortr: 100 kPa;
* medium: technical water, 45/40°C;
* Power supply: 220V-1ph-50Hz:
* Power: 1377 W;
* electronic control, integrated
</t>
    </r>
  </si>
  <si>
    <r>
      <rPr>
        <b/>
        <sz val="10"/>
        <rFont val="Calibri"/>
        <family val="2"/>
        <scheme val="minor"/>
      </rPr>
      <t xml:space="preserve">Type: MAGNA3 40-120 F </t>
    </r>
    <r>
      <rPr>
        <sz val="10"/>
        <rFont val="Calibri"/>
        <family val="2"/>
        <scheme val="minor"/>
      </rPr>
      <t xml:space="preserve">(for hot water circulation in the circuit: hydraulic switch for STV - boilers):
* water flow: 11200 l/h;
* effort: 80 kPa;
* medium: technical water, 45/40°C;
* power supply: 220V-1ph-50Hz;
* Power: 427 W;
* electronic control, integrated
</t>
    </r>
  </si>
  <si>
    <r>
      <rPr>
        <b/>
        <sz val="10"/>
        <rFont val="Calibri"/>
        <family val="2"/>
        <scheme val="minor"/>
      </rPr>
      <t>Type: UPS 32-100 N 180</t>
    </r>
    <r>
      <rPr>
        <sz val="10"/>
        <rFont val="Calibri"/>
        <family val="2"/>
        <scheme val="minor"/>
      </rPr>
      <t xml:space="preserve"> (for sanitary hot water recirculation):
* water flow: 1000 l/h;
* effort: 80 kPa;
* medium: sanitary hot water, 55°C;
* power supply: 220V-1ph-50Hz;
* power: 345 W;
</t>
    </r>
  </si>
  <si>
    <t>Delivery and installation of membrane expansion tanks manufactured by "Elbi" or similar, complete with safety valve, of the following types and quantities:</t>
  </si>
  <si>
    <t>Type ERCE 500, volume 500 l, dimensions ∅775x1400 mm, connection R5/4", with safety valve R5/4" and opening pressure 6 bar.</t>
  </si>
  <si>
    <t>Type ERCE 100, volume 100 l, dimensions ∅500x775 mm, connection 3/4", with safety valve R3/4" and opening pressure 6 bar.</t>
  </si>
  <si>
    <t>Type DV 200 CE (for sanitary hot water), volume 200 l, dimensions ∅600x1075 mm, connection 5/4", with safety valve R5/4" and opening pressure 8 bar.</t>
  </si>
  <si>
    <t>Delivery and installation of ball valves with butterfly or handle, NP16, type Glkobo H, manufacturer "IMI Hydronics Engineering" or similar, with the following dimensions and quantities:</t>
  </si>
  <si>
    <t>Delivery and installation of butterfly valve NP16, type TA XUROX, manufactured by "IMI Hydronics Engineering" or similar, with the following dimensions and quantities:</t>
  </si>
  <si>
    <t>Delivery and installation of pressure-independent regulating and balancing valves manufactured by "IMI Hydronics Engineering" or similar of the following types, dimensions and quantities:</t>
  </si>
  <si>
    <t xml:space="preserve">TA MODULATOR 20 with actuator TA-Slider 160 </t>
  </si>
  <si>
    <t>TA MODULATOR 40 with actuator TA-Slider 500</t>
  </si>
  <si>
    <t>Delivery and installation of a threaded non-return valve, NP6, of the following dimensions and quantities:</t>
  </si>
  <si>
    <t>Delivery and installation of an inter-flange non-return valve with a double disk, type GENEBRE 2401, manufactured by "IMI Hydronics Engineering" or similar, NP16, with the following dimensions and quantities:
DN150</t>
  </si>
  <si>
    <t>Delivery and installation of a threaded dirt catcher, type GENEBRE 3302, manufactured by "IMI Hydronics Engineering" or similar, with the following dimensions and quantities:
R2"</t>
  </si>
  <si>
    <t>Delivery and installation of a flanged dirt catcher, NP16, with the following dimensions and quantities:</t>
  </si>
  <si>
    <t>Delivery and installation of flanged rubber compensators, NP16, of the following dimensions and quantities:</t>
  </si>
  <si>
    <t>Delivery and installation of a measuring diaphragm, type MDFO, NP16, manufactured by "IMI Hydronics Engineering" or similar, with the following dimensions and quantities:</t>
  </si>
  <si>
    <t>Delivery and installation of pressure reducers with manometer, for sanitary cold water, of the following dimensions and quantities:</t>
  </si>
  <si>
    <t>Delivery and installation of the tap for filling and emptying the system, R1/2", with the protective cap and chain</t>
  </si>
  <si>
    <t>Delivery and installation of manual  tap for air-releasing, R 3/8"</t>
  </si>
  <si>
    <t>Delivery and installation of the automatic air-releasing pot, R 1/2"</t>
  </si>
  <si>
    <t>Delivery and installation of the round radial manometer Ø80, measuring range 0-10 ba:</t>
  </si>
  <si>
    <t>Delivery and installation of tap R1/2" for manometer:</t>
  </si>
  <si>
    <t>Delivery and installation of the round axial thermometer Ø80, measuring range 0-60OC:</t>
  </si>
  <si>
    <t>Delivery and installation of thermostatic mixing valve type TA-MATIC, manufactured by "IMI Hydronics Engineering" or similar, DN50:</t>
  </si>
  <si>
    <t>Delivery and installation of seamless steel pipes with shapes and dimensions according to DIN 2448 or MEST EN 10220, with technical conditions for delivery according to DIN 1629 or MEST EN 10216-1, material quality P235TR1 or higher, for the production of a pipeline of the following dimensions and quantities:</t>
  </si>
  <si>
    <t>For connecting and sealing material, electrodes for welding, oxygen and acetylene, Hamburg arcs, reductions, transitional pieces, various fittings, suspension material (threaded rods, pipe clamps, metal bushings...), production of solid and sliding supports, etc., take is 50% of the previous position.</t>
  </si>
  <si>
    <t>Cleaning of the pipe network and painting with the base colour in two coats (after the hydraulic test):</t>
  </si>
  <si>
    <t>For pipes up to and including NO50</t>
  </si>
  <si>
    <t>For pipes over NO50</t>
  </si>
  <si>
    <t>For pipes DN65 and more extensive, the fitting is calculated separately:</t>
  </si>
  <si>
    <t>Hamburg arcs for black pipes:</t>
  </si>
  <si>
    <t>T-pieces for black pipes:</t>
  </si>
  <si>
    <t>Reductions for black pipes:</t>
  </si>
  <si>
    <t>Producing, delivery and assembly of DN250 distributor and collector, length 1200 mm, with 2XDN150 and 1xDN200 connections (insulation calculated separately):</t>
  </si>
  <si>
    <t>Producing, delivery and installation of pots for air-releasing with an overflow tube up to 6m long and an R1/2" valve, with the following dimensions and quantities:</t>
  </si>
  <si>
    <t>Delivery and installation of PP-R pipes for connecting hot and cold consumption water and recirculation with boilers, type FUSIOTHERM FASER, manufacturer "AQUATHERM" or similar, of the following dimensions and quantities:</t>
  </si>
  <si>
    <t>For connecting and sealing material, PP-R fitting (arcs, reductions, transition pieces...), suspension material (threaded bars, pipe clamps, metal bushings...) and similar. 50% of position 31 is taken:</t>
  </si>
  <si>
    <t>Delivery and installation of thermal insulation with a structural vapour barrier for insulating hot and cold water pipelines (m≥7000), self-extinguishing, based on synthetic rubber, type ACE manufactured by "Armacell" or similar. Connect all longitudinal and facing joints with adhesive and, if necessary, insulating tape 50x3 mm. The insulation has the following dimensions and quantities:</t>
  </si>
  <si>
    <t>pipe insulation Ø35x13 mm</t>
  </si>
  <si>
    <t>pipe insulation Ø42x13 mm</t>
  </si>
  <si>
    <t>pipe insulation Ø60x19 mm</t>
  </si>
  <si>
    <t>pipe insulation Ø76x19 mm</t>
  </si>
  <si>
    <t>pipe insulation Ø89x19 mm</t>
  </si>
  <si>
    <t>25 mm thick plate, without self-adhesive layer (for pipes DN100 and larger):</t>
  </si>
  <si>
    <t>32 mm thick plate for insulating storage tanks:</t>
  </si>
  <si>
    <t>Additional insulation of pipelines and fittings in the yard of the facility with 32 mm thick rubber in the 0.5 mm thick aluminium sheet lining:</t>
  </si>
  <si>
    <t>Production, delivery and installation of structures made of profiled iron and supports for fixing pipelines and equipment</t>
  </si>
  <si>
    <t>Delivery and installation of cassette two-pipe fan coil units (fan-coil apparatus) with mask and Modbus control card, manufactured by "CLIVET" - Italy or similar, of the following types, characteristics and quantities:</t>
  </si>
  <si>
    <t>FAN-CONVECTOR INSTALLATION</t>
  </si>
  <si>
    <r>
      <rPr>
        <b/>
        <sz val="10"/>
        <rFont val="Calibri"/>
        <family val="2"/>
        <scheme val="minor"/>
      </rPr>
      <t>Type: CFK 007.0 CC2</t>
    </r>
    <r>
      <rPr>
        <sz val="10"/>
        <rFont val="Calibri"/>
        <family val="2"/>
        <scheme val="minor"/>
      </rPr>
      <t>:
cooling medium: water 7/12°C;
heating medium: water 45/40°C;
cooling capacity sensitive: 1590 W;
total cooling capacity: 2350 W;
heating capacity: 2490 W;
air flow: 392 m3/h;
water flow: 405 l/h;
water exchanger pressure drop: 5.97 kPa;
sound pressure level at medium speed: 29 dB(A);
power supply: 230V-1ph-50Hz;
electrical power: 22.7 W;
dimensions (WxDxH): 650x650x213 mm;
mass: 22.5 kg</t>
    </r>
  </si>
  <si>
    <r>
      <rPr>
        <b/>
        <sz val="10"/>
        <rFont val="Calibri"/>
        <family val="2"/>
        <scheme val="minor"/>
      </rPr>
      <t>Type: CFK 011.0 CC2</t>
    </r>
    <r>
      <rPr>
        <sz val="10"/>
        <rFont val="Calibri"/>
        <family val="2"/>
        <scheme val="minor"/>
      </rPr>
      <t>:
cooling medium: water 7/12°C;
heating medium: water 45/40°C;
cooling capacity sensitive: 2110 W;
total cooling capacity: 3090 W;
heating capacity: 3280 W;
air flow:502 m3/h;
water flow:532 l/h;
water exchanger pressure drop: 8.06 kPa;
sound pressure level at medium speed: 36 dB(A);
power supply: 230V-1ph-50Hz;
electrical power: 27 W;
dimensions (WxDxH): 650x650x213 mm;
mass: 22.5 kg</t>
    </r>
  </si>
  <si>
    <r>
      <rPr>
        <b/>
        <sz val="10"/>
        <rFont val="Calibri"/>
        <family val="2"/>
        <scheme val="minor"/>
      </rPr>
      <t xml:space="preserve">Type: CFK 021.0 CC2 </t>
    </r>
    <r>
      <rPr>
        <sz val="10"/>
        <rFont val="Calibri"/>
        <family val="2"/>
        <scheme val="minor"/>
      </rPr>
      <t>:
cooling medium: water 7/12°C;
heating medium: water 45/40°C;
cooling capacity sensitive: 3110 W;
total cooling capacity: 4490 W;
heating capacity: 4910 W;
air flow: 793 m3/h;
water flow:773 l/h;
water exchanger pressure drop:18.3 kPa;
sound pressure level at medium speed: 33 dB(A);
power supply: 230V-1ph-50Hz;
electrical power: 42 W;
dimensions (WxDxH): 950x950x213 mm;
mass: 28 kg</t>
    </r>
  </si>
  <si>
    <r>
      <rPr>
        <b/>
        <sz val="10"/>
        <rFont val="Calibri"/>
        <family val="2"/>
        <scheme val="minor"/>
      </rPr>
      <t xml:space="preserve">Type: CFK 031.0 CC2  </t>
    </r>
    <r>
      <rPr>
        <sz val="10"/>
        <rFont val="Calibri"/>
        <family val="2"/>
        <scheme val="minor"/>
      </rPr>
      <t>:
cooling medium: water 7/12°C;
heating medium: water 45/40°C;
cooling capacity sensitive: 3880 W;
total cooling capacity:5620 W;
heating capacity: 6100 W;
air flow:1117 m3/h;
water flow 967 l/h;
water exchanger pressure drop:16.34 kPa;
sound pressure level at medium speed: 39 dB(A);
power supply: 230V-1ph-50Hz;
electrical power: 90 W;
dimensions (WxDxH): 950x950x213 mm;
mass: 33 kg</t>
    </r>
  </si>
  <si>
    <r>
      <rPr>
        <b/>
        <sz val="10"/>
        <rFont val="Calibri"/>
        <family val="2"/>
        <scheme val="minor"/>
      </rPr>
      <t xml:space="preserve">Type:  CFK 041.0 CC2 </t>
    </r>
    <r>
      <rPr>
        <sz val="10"/>
        <rFont val="Calibri"/>
        <family val="2"/>
        <scheme val="minor"/>
      </rPr>
      <t>:
cooling medium: water 7/12°C;
heating medium: water 45/40°C;
cooling capacity sensitive: 5670 W;
total cooling capacity: 8310 W;
heating capacity:8760 W;
air flow:1295 m3/h;
water flow: 1430 l/h;
water exchanger pressure drop: 25.29 kPa;
sound pressure level at medium speed: 40 dB(A);
power supply: 230V-1ph-50Hz;
electrical power: 124 W;
dimensions (WxDxH): 950x950x213 mm;
mass: 34.5 kg</t>
    </r>
  </si>
  <si>
    <t>Individual wall controller for installation in cabinets, type PEMC00003 - KJR90X</t>
  </si>
  <si>
    <t>Delivery and installation of black steel pipes according to MEST EN 10220:2002 (including dimension NO50 medium heavy threaded, for sizes greater than NO50 seamless) of the following sizes and quantities:</t>
  </si>
  <si>
    <t>For connecting and sealing material, electrodes for welding, oxygen and acetylene, Hamburg arcs, reductions, transitional pieces, various fittings, suspension material (threaded bars, pipe clamps, metal bushings...), producing of solid and sliding supports, etc., 50% of the previous position is taken.</t>
  </si>
  <si>
    <t>Fittings are calculated separately for pipes DN65 and larger:</t>
  </si>
  <si>
    <t>Hamburg arcs for black pipes</t>
  </si>
  <si>
    <t xml:space="preserve">Producing, delivery and installation of  pots for air-releasing, with the overflow tube up to 6m long and the R1/2" valve, with the following dimensions and quantities:
Ø219,1 mm; L=400 mm
</t>
  </si>
  <si>
    <t>Delivery and installation of pipe connections made of multilayer PEx-Al-PEx pipes for connecting the fan-coiler to the pipeline, complete with compression semi-couplers on both ends, with the following dimensions and quantities:</t>
  </si>
  <si>
    <t>Delivery and installation of PVC pipes for the condensation pipeline, of the following dimensions and quantities:</t>
  </si>
  <si>
    <t>For PP fittings (arcs, reductions, T-pieces, couplings, etc.) and suspension material (threaded rods, pipe clamps, metal bushings, etc.), 50% of the previous position is taken:</t>
  </si>
  <si>
    <t>Delivery and installation of thermal insulation with a structural vapour barrier for insulating hot and cold water pipelines (μ≥7000), self-extinguishing, based on synthetic rubber, type ACE manufactured by "Armacell" or similar. Connect all longitudinal and facing joints with adhesive and, if necessary, insulating tape 50x3 mm. The insulation has the following dimensions and quantities:</t>
  </si>
  <si>
    <t>* For pipe connections:</t>
  </si>
  <si>
    <t>pipe insulation Ø22x9 mm</t>
  </si>
  <si>
    <t>pipe insulation Ø28x13 mm</t>
  </si>
  <si>
    <t>* For black pipes:</t>
  </si>
  <si>
    <t>pipe insulation Ø48x13 mm</t>
  </si>
  <si>
    <t>Delivery and installation of HYDROLUX type differential pressure overflow valves, manufactured by "IMI Hidronics Engineering" or similar, of the following dimensions and quantities:
DN 20.</t>
  </si>
  <si>
    <t>Delivery and installation of a pressure-independent regulating and balancing valve for installing on the fan-convector connection, type TA-COMPACT-P with actuator EMO T, manufactured by "IMI Hydronics Engineering" or similar, with the following dimensions and quantities:</t>
  </si>
  <si>
    <t>Delivery and installation of the tap for filling and emptying the system, R1/2", with protective cap and chain</t>
  </si>
  <si>
    <t>Delivery and installation of manual tap for air-releasing, R 3/8"</t>
  </si>
  <si>
    <t>Delivery and installation of an automatic  pot for air-releasing, R 1/2"</t>
  </si>
  <si>
    <t>Delivery and installation of Alu Star type plaster revision, manufactured by Knauf or similar, of the following dimensions and quantities:
400x400mm.</t>
  </si>
  <si>
    <t>Production, delivery and installation of the structure made of profiled iron and supports for pipelines:</t>
  </si>
  <si>
    <t>SOLAR INSTALLATION</t>
  </si>
  <si>
    <r>
      <t>Delivery and installation of solar panel collectors type Vitosol 100-FM with the selective ThermProtect layer, manufactured by "Viessmann" or similar, with the following characteristics:
Type: SH1F;
Gross area: 2.51 m</t>
    </r>
    <r>
      <rPr>
        <vertAlign val="superscript"/>
        <sz val="10"/>
        <rFont val="Calibri"/>
        <family val="2"/>
        <scheme val="minor"/>
      </rPr>
      <t>2</t>
    </r>
    <r>
      <rPr>
        <sz val="10"/>
        <rFont val="Calibri"/>
        <family val="2"/>
        <scheme val="minor"/>
      </rPr>
      <t>;
Absorber surface: 2.31 m</t>
    </r>
    <r>
      <rPr>
        <vertAlign val="superscript"/>
        <sz val="10"/>
        <rFont val="Calibri"/>
        <family val="2"/>
        <scheme val="minor"/>
      </rPr>
      <t>2</t>
    </r>
    <r>
      <rPr>
        <sz val="10"/>
        <rFont val="Calibri"/>
        <family val="2"/>
        <scheme val="minor"/>
      </rPr>
      <t>;
Aperture area: 2.33 m</t>
    </r>
    <r>
      <rPr>
        <vertAlign val="superscript"/>
        <sz val="10"/>
        <rFont val="Calibri"/>
        <family val="2"/>
        <scheme val="minor"/>
      </rPr>
      <t>2</t>
    </r>
    <r>
      <rPr>
        <sz val="10"/>
        <rFont val="Calibri"/>
        <family val="2"/>
        <scheme val="minor"/>
      </rPr>
      <t xml:space="preserve">;
Width: 2,380 mm;
Height: 1,056 mm;
Depth: 73 mm;
The volume of heat transfer medium: 2.4 l;
Permitted operating pressure of the collector: 6 bar;
Optical efficiency (absorber surface): 81.4%;
</t>
    </r>
  </si>
  <si>
    <t>Delivery and installation of connecting pipes (2 pcs.) for solar collectors manufactured by "Viessmann" or similar:</t>
  </si>
  <si>
    <t>Connection - one-sided set, manufactured by "Viessmann" or similar:</t>
  </si>
  <si>
    <t>The set of immersion sleeves for the solar system, manufactured by "Viessmann" or similar:</t>
  </si>
  <si>
    <t>Fixing flat collectors horizontally, manufactured by "Viessmann" or similar:</t>
  </si>
  <si>
    <t>Air separator horizontal 1 1/4" self-closing, manufactured by "Viessmann" or similar:</t>
  </si>
  <si>
    <t>Quick air-releaser 3/8" Solar 6 bar 150°C, manufactured by "Viessmann" or similar:</t>
  </si>
  <si>
    <t>Solar pump group DN 25, with integrated high-efficiency circulation pump with PWM output, flow meter, thermometers, manometer, air separator, shut-off fitting, valve security, compact, and with insulation.
Available effort 90kPa at a flow rate of 2000 l/h, manufacturer "Viessmann" or similar:</t>
  </si>
  <si>
    <t>Thermal medium Tyfocor LS Mediter. 25 l, freezing point -12˚C, manufacturer "Viessmann" or similar:</t>
  </si>
  <si>
    <t>Solar expansion tank with shut-off valve and fixing feet, volume 80 l, working pressure 10 bar, manufactured by "Viessmann" or similar:</t>
  </si>
  <si>
    <t>Electronic differential temperature regulation for installations with up to four consumers, for bivalent installations: with solar collectors and light fuel oil/gas boilers,  and solid fuel, type Vitosolic 200 SD4, manufactured by "Viessmann" or similar:</t>
  </si>
  <si>
    <t>Immersion temperature sensor (NTC 10k) for installation in the DHW boiler, with a 3.7 m long connection line, manufactured by "Viessmann" or similar:</t>
  </si>
  <si>
    <t>Delivery and installation of semi-hard copper pipes in bars of the following dimensions and quantities:</t>
  </si>
  <si>
    <t>For connecting and sealing material, electrodes for welding, oxygen and acetylene, copper fitting, suspension material (threaded bars, pipe clamps, metal bushings...), production of solid and sliding supports, etc., 50% of the previous position is taken.</t>
  </si>
  <si>
    <t>Delivery and installation of thermal insulation resistant to high temperatures for insulating hot water pipelines, self-extinguishing, based on synthetic rubber, type HF manufactured by "Armacell" or similar, of the following dimensions and quantities:</t>
  </si>
  <si>
    <t>Additional insulation of pipelines on the roof of the building by the covering of aluminium sheet 0.5 mm thick</t>
  </si>
  <si>
    <t>VENTILATION OF SCHOOL</t>
  </si>
  <si>
    <t>Delivery and installation of fans manufactured by "Systemair" or similar; of the following types, characteristics and quantities:</t>
  </si>
  <si>
    <r>
      <t>Roof fan for air extraction from toilets and wardrobes (System S-1i):
type: DVN 450EC;
flow: 1750 m</t>
    </r>
    <r>
      <rPr>
        <vertAlign val="superscript"/>
        <sz val="10"/>
        <rFont val="Calibri"/>
        <family val="2"/>
        <scheme val="minor"/>
      </rPr>
      <t>3</t>
    </r>
    <r>
      <rPr>
        <sz val="10"/>
        <rFont val="Calibri"/>
        <family val="2"/>
        <scheme val="minor"/>
      </rPr>
      <t>/h;
effort: 130 Pa;
power supply: 380-3ph-50HZ-140.9W- 0.29A</t>
    </r>
  </si>
  <si>
    <r>
      <t>Roof fan for air extraction from toilets and wardrobes (System S-2i): 
product: Systemair - Sweden or similar,
type: DVN 355EC;
flow: 1550 m</t>
    </r>
    <r>
      <rPr>
        <vertAlign val="superscript"/>
        <sz val="10"/>
        <rFont val="Calibri"/>
        <family val="2"/>
        <scheme val="minor"/>
      </rPr>
      <t>3</t>
    </r>
    <r>
      <rPr>
        <sz val="10"/>
        <rFont val="Calibri"/>
        <family val="2"/>
        <scheme val="minor"/>
      </rPr>
      <t>/h;
effort: 130 Pa;
power supply: 220-1ph-50HZ-132.2W- 0.6A</t>
    </r>
  </si>
  <si>
    <t>Round channel fresh air fan for offices (System S-3u):
product: Systemair - Sweden or similar,
type: prio 160EC circ. Duct fan
flow rate: 200 m3/h;
effort: 50 Pa;
power supply: 230V-1ph-50HZ-10.8W-0.19A;
additional equipment: flow regulator: REE 1</t>
  </si>
  <si>
    <t>Round channel fan exhausting air from the staff toilet (System S-3i):
product: Systemair - Sweden or similar,
type: K 250 EC Sileo;
flow rate: 200 m3/h;
effort: 130 Pa;
power supply: 230V-1ph-50HZ-22.6W-0.2A;
additional equipment: flow regulator: REE 1</t>
  </si>
  <si>
    <t>Elevator shaft overpressured fan (System NP1):
type: MUB 062 630D6 IE2 Multibox;
flow rate: 5705 m3/h;
effort: 200 Pa;
power supply: 380-3ph-50HZ-1398.1W-3.4A;
Accessories:
* rain protection WSD 062;
* grilles for air intake WSG 062;
* U-EK230E motor thermal protection;
* frequency regulator FXDM5AM</t>
  </si>
  <si>
    <t>Delivery and installation of double ventilation units with heat recuperator for ventilation of technical rooms in the basement (System S-5u/S-5i), with the following characteristics:
Manufacturer: "JAKKA" or similar;
type: JRH73/5000;
flow: 3500 m3/h;
effort: 175 Pa;
electrical supply: 230V-1ph-50HZ-486W;
sensible heat recovery coefficient: 51%;
additional equipment: controller "Jakka Control Kit 4" with the possibility of connecting to BMS.</t>
  </si>
  <si>
    <t>Delivery and installation of the channel electric preheater on the fresh air supply, complete with external temperature sensor and automatic control, with the following characteristics:
System preheater Rek;
manufacturer: "JAKKA" or similar;
Power. 13.5 kW;
dimensions: 450x400x410 mm;
additional equipment: controller "Jakka Control Kit 4" with the possibility of connecting to BMS, air temperature sensor:</t>
  </si>
  <si>
    <t>Delivery and installation of external rain grilles with protective mesh, type AFZV, manufacturer "Klimaoprema" or similar, in RAL tone according to architectural requirements, with the following dimensions and quantities:</t>
  </si>
  <si>
    <t>Delivery and installation of the aluminium grille for air supply with two rows of individually adjustable slats with the flow regulator and built-in frame, type OAH2-L-UR RAL 9010, manufactured by "Klimaoprema" or similar, with the following dimensions and quantities:</t>
  </si>
  <si>
    <t>Delivery and installation of the aluminium grid for air drainage with a fixed square grid, the flow regulator and built-in frame, type OAK-L-UR RAL 9010, manufactured by "Klimaoprema" or similar, with the following dimensions and quantities:</t>
  </si>
  <si>
    <t>Delivery and installation of the aluminium overflow grid with one row of horizontal fixed, non-transparent slats with the counter-frame for installation on the door, type OASR, manufacturer "Klimaoprema" or similar, in RAL tone according to architectural requirements, following dimensions and quantities:
225x225 mm</t>
  </si>
  <si>
    <t>Delivery and installation of the ventilation valve made of sheet steel, with adjustable airflow, type ZOV RAL 9010, manufactured by "Klimaoprema" or similar, with the following dimensions and quantities:</t>
  </si>
  <si>
    <t>Delivery and installation of the round mechanical regulator of constant flow for installation in the air channel, type KVR-R, manufactured by "Klimaoprema" or similar, with the following dimensions and quantities:
Ø125 mm</t>
  </si>
  <si>
    <t>Making, delivery and installation of spiro channels made of galvanized steel sheet, for air injection, including shaped pieces (T-pieces, reductions, elbows, connectors, etc.) of the following diameters and quantities (insulated channels, insulation included in position 14):</t>
  </si>
  <si>
    <t>For connecting and hanging material, 20% of the previous position is taken:</t>
  </si>
  <si>
    <t>Production, delivery and assembly of channels and plenums made of galvanized sheet with the thickness of 0.6-1.25 mm, according to DIN and JUS standards. Make the channels with the double seam, stiffened with diagonals (calculated according to the developed surface of the sheet, along the middle line of the channel, counting the shaped pieces):</t>
  </si>
  <si>
    <t>For making shaped pieces, flanges from profiled iron (MEZ profile and corners), sealing flanges with spongy self-adhesive tape, making hangers for vertical channels from "L" profile, making hangers for horizontal channels from Ø8 threaded bars that are fixed to concrete construction by steel dowels, making pads from angular ("L") profiles, etc. 50% of the previous position is taken:</t>
  </si>
  <si>
    <t>Delivery and installation of thermal insulation with a structural vapour barrier, self-extinguishing, based on synthetic rubber, type ACE manufactured by "Armacell" or similar, including adhesive and tape:</t>
  </si>
  <si>
    <t>Delivery and installation of thermal insulation with a structural vapour barrier, self-extinguishing, based on synthetic rubber, type ACE manufactured by "Armacell" or similar, including adhesive and tape:
13 mm thick insulation, self-adhesive</t>
  </si>
  <si>
    <t>Delivery and installation of insulated flexible hose, average length 1 m, set with hose clamps, following dimensions and quantities:
Ø100 mm</t>
  </si>
  <si>
    <t>Delivery and installation of non-insulated flexible hose, average length 1 m, complete with hose clamps, the following dimensions and quantities:</t>
  </si>
  <si>
    <t>OUTDOOR UNITS AND AIR CONDITIONING CHAMBER FOR HEATING AND AIR CONDITIONING OF THE SPORTS HALL</t>
  </si>
  <si>
    <r>
      <t xml:space="preserve">Delivery and installation of the air-cooled outdoor unit of VRF system for outdoor installation:
The unit is delivered with two outdoor units and two AHU kits manufactured by "PANASONIC" or similar. Type: U-16ME2E8+U-14ME2E8 + PAW-560MAH2(AHU kit (MAH) (Indoor Unit 1) System 1) + PAW-280MAH2 (AHU kit (MAH) (Indoor Unit 1) System 1)
</t>
    </r>
    <r>
      <rPr>
        <b/>
        <sz val="10"/>
        <rFont val="Calibri"/>
        <family val="2"/>
        <scheme val="minor"/>
      </rPr>
      <t>type: U-16ME2E8+U-14ME2E</t>
    </r>
    <r>
      <rPr>
        <sz val="10"/>
        <rFont val="Calibri"/>
        <family val="2"/>
        <scheme val="minor"/>
      </rPr>
      <t>8;
cooling fluid: R410A;
power supply: 380-3Ph-50Hz;
dimensions: 1842x1180x1000 x2;
mass: 315+315 kg</t>
    </r>
  </si>
  <si>
    <t>Delivery and installation of the insulated copper pipeline for connecting outdoor units and DX air conditioner exchangers</t>
  </si>
  <si>
    <t>Delivery and installation of pieces for interconnecting outdoor units, manufacturer "PANASONIC."</t>
  </si>
  <si>
    <t>type:CZ-P1350PH2BM</t>
  </si>
  <si>
    <t>tyep:CZ-P680BK2BM</t>
  </si>
  <si>
    <t>VENTILATION AND CHANNEL- LINE IN THE SPORTS HALL</t>
  </si>
  <si>
    <t>Delivery and installation of an air conditioning chamber for heating, air conditioning and ventilation of the Sports Hall, type Klimair2/Topair, manufactured by "OC IMP Klima" or similar, with the following characteristics:
*type: Klimair2/Topair;
*Storied design, internal installation;
*type G4 filters;
*air pressure: flow 12000 m3/h, external pressure drop 300 Pa, temperature 15.5
°C in summer and 27°C in winter;
*air return: flow rate 12000 m3/h, external pressure drop 250 Pa;
*amount of fresh air: 4000 m3/h;
*fans with frequency regulators.</t>
  </si>
  <si>
    <t>Isporuka i montaža klima komore za grijanje, klimatizaciju i ventilaciju fiskulturnu sale, tip Klimair2/Topair, proizvođača "OC IMP Klima " ili sl, sledećih karakteristika:
*tip: Klimair2/Topair; 
*Spratna izvedba, unutrašnja ugradnja; 
*filtri tipa G4; 
*potis vazduha: protok 12000 m3/h, eksterni pad pritiska 300 Pa, temperatura 15,5 
°C ljeti i 27°C zimi; 
*povrat vazduha: protok 12000 m3/h, eksterni pad pritiska 250 Pa; 
*količina svježeg vazduha: 4000 m3/h; 
*ventilatori sa frekventnim regulatorima</t>
  </si>
  <si>
    <t>Delivery and installation of a vortex diffuser for air injection, with the thermostatic regulator for optimizing the angle of discharge in relation to the internal temperature, manufactured by "Klimaoprema" or similar, painted in RAL colour according to architectural requirements, following dimensions and quantities:
DVV 400-T</t>
  </si>
  <si>
    <t>Delivery and installation of external rainproof blinds with protective mesh, type AFZV, manufacturer "Klimaoprema" or similar, in RAL tone according to architectural requirements, following dimensions and quantities:
1800x1400</t>
  </si>
  <si>
    <t>Delivery and installation of an aluminium grille for air supply with two rows of individually adjustable slats, complete with flow regulator and built-in frame, type OAH2-L-UR, manufactured by "Klimaoprema" or similar, in RAL colour according to architectural requirements, following dimensions and quantities:
1000x500</t>
  </si>
  <si>
    <t>Delivery and installation of the round mechanical regulator of constant flow for installation in a spiro channel pipeline, type RKP-C-N, manufactured by "Klimaoprema" or similar, with the following dimensions and quantities:
Ø400 mm</t>
  </si>
  <si>
    <t>Production, delivery and assembly of spiro channels made of galvanized steel sheet, for air injection, including shaped pieces (T-pieces, reductions, elbows, connectors, etc.), of the following diameters and quantities (insulated channels, insulation included in position 15):</t>
  </si>
  <si>
    <t>CIVIL WORKS REFERS TO THE INSTALLATION OF PRE-INSULATED PIPES</t>
  </si>
  <si>
    <t>Mechanical excavation in the soil of III and IV categories:</t>
  </si>
  <si>
    <t>Manual trench subgrade planning:</t>
  </si>
  <si>
    <t>Filling the trench with sand:</t>
  </si>
  <si>
    <t>Backfilling the trench with excavated material:</t>
  </si>
  <si>
    <t>Transportl of excess soil to the landfill:</t>
  </si>
  <si>
    <t>Treatment of the openings around the pipes at the points of entry into the building and exit of heat pumps, with the performing of waterproofing:</t>
  </si>
  <si>
    <t>Preparation works:
a) visit the construction site and take measures on the location;
b) comparison and coordination with other contractors;
c) delivery of materials to the facility;
d) establishment of office and warehouse, construction of scaffolding, marking of installation and introduction of fitter groups into the work;</t>
  </si>
  <si>
    <t>Internal transport of equipment, materials and tools</t>
  </si>
  <si>
    <t>Creation of a database of photos of completed works in all positions, which are handed over to the Investor after completion of the work on the appropriate memory device. All hidden installations are photographed before walls, and suspended ceilings are closed.</t>
  </si>
  <si>
    <t>Final works:
a) pressure test of the complete pipelines;
b) repeated flushing of the entire pipelines (until completely clean water flows out);
c) "warm" trial installation and commissioning;
d) regulating and proving installation parameters (flows in the water and air parts of the installation);
e) collection of remaining material and cleaning of the construction site;
g) technical audit, removing of objections and qualitative delivery of the installation to the User after obtaining the usage permit;
h) certificates of delivered equipment and warranties on equipment and installation</t>
  </si>
  <si>
    <t>Creation of the as-built design, printed and bound in two copies and in electronic form on the appropriate disc.</t>
  </si>
  <si>
    <t>SUMMARY OF THERMOTECHNICAL INSTALLATION (HVAC)</t>
  </si>
  <si>
    <t>TOTAL THERMOTECHNICAL INSTALLATION (HVAC)</t>
  </si>
  <si>
    <r>
      <t xml:space="preserve">Predmjer - Izgradnja nove OŠ "Vladimir Nazor"/  Bill of Quantity  - Construction of new Elementary School "Vladimir Nazor"
</t>
    </r>
    <r>
      <rPr>
        <b/>
        <sz val="12"/>
        <color theme="1"/>
        <rFont val="Calibri"/>
        <family val="2"/>
        <scheme val="minor"/>
      </rPr>
      <t>MECHANICAL DESIGN OF STABLE FIRE EXTINGUISHING INSTALLATIONS - SPINKLER INSTALLATION</t>
    </r>
  </si>
  <si>
    <t>MECHANICAL DESIGN OF STABLE FIRE EXTINGUISHING INSTALLATIONS</t>
  </si>
  <si>
    <t>BILL OF QUANTITY OF SPRINKLER INSTALLATION</t>
  </si>
  <si>
    <t>THE PUMP STATION</t>
  </si>
  <si>
    <t xml:space="preserve">Pump station: Delivery and installation of the pump station for transport and increasing water pressure in the fire extinguishing system.
Q = 970.81 l/min; H = 52.36 m. Pressure booster system as a fully automatic compact system for fire extinguishing purposes in accordance with DIN 12845.
It consists of 2 pumps (main/reserve) with a horizontal foundation frame - EN 733 - 
with the coupling for disassembly, the electrical engine and the multi-stage vertical electrical jockey pump,
with the membrane vessel (volume: 20 l), as well as with the control cabinet per pump, which is attached to the solid supporting structure.
</t>
  </si>
  <si>
    <t>Two models for electric motors, both equipped with a controller, plus the model for jockey pump, solid construction of special profile parts with slots for forklift and hooks,
so that safe transportation can be ensured. Height-adjustable holder for the outlet manifold and special
the foundation frame significantly reduces the transmission of vibrations and increases reliability and service life.
Circulation with double pressure switch, manometer, non-return valve, and valve (secured from unauthorized switching on) for the main and reserve pump for automatic starting. There are cables
hidden in the construction and protected from vibrations and cuts. Serially equipped with a membrane that is mounted directly on the main/reserve pump, to prevent overheating at zero flow</t>
  </si>
  <si>
    <t>Two control devices for fire extinguishing systems in accordance with EN 12845.
The control devices are installed in a steel sheet box, protection class IP54.
Type of pump station: EEJ (electrical working+electrical reserve+jockey pump)     Flow-Head characteristic: Q= 970.81 l/min, H=52.36m.                                                            Pump power : P=(15kW+15kW+1.1kW)         Electric pump mains connection : 3/400V/50Hz                                             Nominal amperage of the jockey pump: 2.7A</t>
  </si>
  <si>
    <t>Flange connection with eccentric cone DN 65x100
Eccentric cone with standard flange, equipped with a vacuum gauge with a valve on the upper side of the cone.
The eccentric cone serves to increase the diameter of the intake pipe and minimize pressure loss, as well as to hold the stifle stop flap.</t>
  </si>
  <si>
    <t>Shut-off flap DN 100, PN 10.
The damping shut-off flap is used for testing and maintenance, as well as for replacing pumps in the event repairs.</t>
  </si>
  <si>
    <t>Flow meter DN 65
The flow meter to check the flow</t>
  </si>
  <si>
    <t>SPRINKLER INSTALLATION</t>
  </si>
  <si>
    <t>Control (alarm) valve - wet DN100
The model with DN100 oval gate valve, pressure switch for flap condition monitoring, the chamber for delayed action of pressure switch of 2 pressure gauges, drain valve and alarm bell test valve and bypass for pressure equalization upstream and downstream of the flap of sprinkler valve.
Certifikate: FM</t>
  </si>
  <si>
    <t>Alarm Bell inlet 3/4", outlet 1" fitting set with Impurity separator 3/4"
Certificate: FM</t>
  </si>
  <si>
    <t>komp / set</t>
  </si>
  <si>
    <t>Hanging nozzles, the standard response, 3 mm glass ampoule, 68°C, K=80, , 1/2" NPT male thread, white.
Certificate: VdS</t>
  </si>
  <si>
    <t>Adjustable rosettes for hanging nozzles, 1/2" NPT Ø73mm, white color</t>
  </si>
  <si>
    <t>Hanging nozzles with flexi connection, standard response (spare), 
3 mm glass ampoule, 
68°C, K=80, 1/2" NPT male thread, white.
Certificate: VdS</t>
  </si>
  <si>
    <t>Key wrench for installing nozzles Type W7</t>
  </si>
  <si>
    <t>Box for spare nozzles - hanging with flexi connection Capacity 12 sprinkler nozzles</t>
  </si>
  <si>
    <t>Oval valve Type 
PN10/16, DN100
Certificate: VdS</t>
  </si>
  <si>
    <t>Impurity separator with manometers 
Type DN100
Certificate: VdS</t>
  </si>
  <si>
    <t>Manometer with manual tap 1/2",
 0-16 bar</t>
  </si>
  <si>
    <t>Irreversible valv
 Type PN10/16, DN100
Certificate: VdS</t>
  </si>
  <si>
    <t>Microswitch for giving information about the position of the valve (open/partially open)</t>
  </si>
  <si>
    <t>Microswitch holder DN50-DN300</t>
  </si>
  <si>
    <t>Rubber compensator DN100</t>
  </si>
  <si>
    <t>Flow indicator DN100 with test set
Certificate: VdS</t>
  </si>
  <si>
    <t xml:space="preserve">Valve DN 50 with factor k=80 for testing </t>
  </si>
  <si>
    <t>Ball valve 
Type DN50 (2”) 
Kv=211</t>
  </si>
  <si>
    <t>Fire-fighting engine connection inlet 1xDN100 NPT, outlet 2xDN65 NST with flep inside the connection</t>
  </si>
  <si>
    <t>Quick coupling (Storz) 
DN75 NST</t>
  </si>
  <si>
    <t>Quick blind coupling with chain (Storz) 
DN75</t>
  </si>
  <si>
    <t>Blind flange PN10/16, 
DN80</t>
  </si>
  <si>
    <t>Drainage set
Galvanized pipes DN65, DN50, 40, DN32, DN25, galvanized fittings, tube at the sprinkler valve, tube at the alarm bell.
Drainaged to the nearest drain</t>
  </si>
  <si>
    <t>Suction basket with non-return flap and anti-vortex plate DN100</t>
  </si>
  <si>
    <t>Floating pear</t>
  </si>
  <si>
    <t>Water level control</t>
  </si>
  <si>
    <t>Float valve for filling the firefighting water tank DN50, installation height min. 200 mm</t>
  </si>
  <si>
    <t>Steel seamless black pipes JUS C.B5.226</t>
  </si>
  <si>
    <t>FITTING (black) JUS M.B6.821</t>
  </si>
  <si>
    <t>T piece</t>
  </si>
  <si>
    <t>T piece DN 25</t>
  </si>
  <si>
    <t>T piece DN 100</t>
  </si>
  <si>
    <t>Arc 90° DN100</t>
  </si>
  <si>
    <t>Arc 90° DN80</t>
  </si>
  <si>
    <t>FITTING (galvanized)
Arc 90° DN25</t>
  </si>
  <si>
    <t>Reductions</t>
  </si>
  <si>
    <t>Reduction DN80-DN65</t>
  </si>
  <si>
    <t>Reduction DN65-DN50</t>
  </si>
  <si>
    <t>Reduction DN50-DN40</t>
  </si>
  <si>
    <t>Reduction DN40-DN32</t>
  </si>
  <si>
    <t>Reduction DN32-DN25</t>
  </si>
  <si>
    <t>Muffs (niples)</t>
  </si>
  <si>
    <t>Muff (nipple)  DN25</t>
  </si>
  <si>
    <t>Reduced muff  DN25 - DN20</t>
  </si>
  <si>
    <t>Sprinkler pipeline supports</t>
  </si>
  <si>
    <t>type O2 for DN100</t>
  </si>
  <si>
    <t>type O1 for DN25</t>
  </si>
  <si>
    <t>type O1 for DN32</t>
  </si>
  <si>
    <t>type O1 for DN40</t>
  </si>
  <si>
    <t>type O1 for DN50</t>
  </si>
  <si>
    <t>type O1 for DN65</t>
  </si>
  <si>
    <t>type O1 for DN80</t>
  </si>
  <si>
    <t xml:space="preserve">Flexible hose (Vds)
20 L=500 mm </t>
  </si>
  <si>
    <t>SPRINKELR INSTALLATIONS</t>
  </si>
  <si>
    <t>PREPARATORY-FINAL WORKS</t>
  </si>
  <si>
    <t>Installation, drilling holes through walls and beams, painting pipes, auxiliary material</t>
  </si>
  <si>
    <t>Survey and preparation of as-built design in three copies</t>
  </si>
  <si>
    <t>Testing and commissioning</t>
  </si>
  <si>
    <t>Training of users and preparation of user manual</t>
  </si>
  <si>
    <t>Transport (external and internal)</t>
  </si>
  <si>
    <t>SUMMARY MECHANICAL DESIGN OF STABLE FIRE EXTINGUISHING INSTALLATIONS</t>
  </si>
  <si>
    <t>TRAFFIC DESIGN</t>
  </si>
  <si>
    <t>BMS AND EMP</t>
  </si>
  <si>
    <t>BILL OF QUANTITY BMS AND EMP</t>
  </si>
  <si>
    <t xml:space="preserve">THERMOTECHNICAL INSTALLATION (HVAC) </t>
  </si>
  <si>
    <t>STABLE FIRE EXTINGUISHING INSTALLATIONS</t>
  </si>
  <si>
    <t>ARCHITECTURAL CONSTRUCTION WORKS</t>
  </si>
  <si>
    <t>BILL OF QUANTITY ARCHITECTURAL CONSTRUCTION WORKS</t>
  </si>
  <si>
    <t>PREPARATION WORKS</t>
  </si>
  <si>
    <t>Install temporary fencing and organization of construction site, removal of trees classified for removal by study of landscape design, removal of electricity poles with relocation of cables to the required position, provision of necessary power connections, obtaining permits, consents, payment of all necessary fees and charges for the easy start of works. The organization of the temporary landfill and other preparatory works are the responsibility of the Contractor.
Before starting the works, the Contractor will provide all the necessary preparations for the normal and proper execution of the works.</t>
  </si>
  <si>
    <t>Removal of soil and foundations of the demolished school starting from the former pavilions, by machine. The price includes demolition, removal and loading, transportation and unloading from the construction site to the city landfill. Expected foundation depth 1.5m.</t>
  </si>
  <si>
    <t>Removal of the existing roof on the gymnasium. The price includes removal and loading, transportation and unloading from the construction site to the city landfill. Index in the project is R3.0 .</t>
  </si>
  <si>
    <t>Removal of the existing locksmithing on the gymnasium. The price includes removal and loading, transportation and unloading from the construction site to the city landfill. Index  in the project is SF14, SF15.</t>
  </si>
  <si>
    <t>Removal of the existing double doors in the gymnasium. The price includes removal and loading, transportation and unloading from the construction site to the city landfill. Index in project D13.</t>
  </si>
  <si>
    <t>Removal of the existing parquet in the gymnasium. The price includes removal and loading, transportation and unloading from the construction site to the city landfill. Index  in the project F1.1.</t>
  </si>
  <si>
    <t xml:space="preserve">Ukupno/ Total </t>
  </si>
  <si>
    <t>EARTHWORKS</t>
  </si>
  <si>
    <t>Excavation</t>
  </si>
  <si>
    <t>Removal of the humus part of the earth by machine in the area under the facility.
Excavate to a depth of 20 cm from the ground surface. Sieve the usable humus and separate it at the construction site dump for future use. The price includes removal, screening and storage within the construction site landfill.</t>
  </si>
  <si>
    <t>Wide excavation of the earth by machine, in soil of category II to III for the foundation and basement of the school. The excavated material is deposited on the construction site and is used for filling foundations and road embankments. Calculation of the performed works is done on the basis of the actual excavated quantities of material in the soil. For the calculation of the amount of excavated material, the dimensions of the base of the foundation increased by 0.60 m on each side, the width of the foundation strips and foundation beams increased by 0.30 m on each side, and the 1:1 slopes of the sides of the excavation whose height is above 2 m are recognized. Carry out the excavation according to the project and given elevations. Cut the sides properly and level the bottom. The price per m³ of excavated self-sprouting material includes the costs of excavating the material, as well as the disposal and depositing of gravel-sand material on the construction site that can be used for filling foundations, roadways or for other needs during the execution of works. If installations, remains of buildings or the like appear in the ground during excavation, removing them to the required depth is the responsibility of the contractor.</t>
  </si>
  <si>
    <t>Wide excavation of the earth by machine, in soil of category II to III for the construction of stairs and tribunes next to the basement. The excavated material is deposited on the construction site and is used for filling foundations and road embankments. Calculation of the performed works is done on the basis of the actual excavated quantities of material in the soil. Performthe excavation in accordance with to the project and given elevations. Cut the sides properly and level the bottom. The price per m³ of excavated self-sprouting material includes the costs of excavating the material, as well as the disposal and depositing of gravel-sand material on the construction site that can be used for filling foundations, roadways or for other needs during the execution of works.</t>
  </si>
  <si>
    <t>Backfilling</t>
  </si>
  <si>
    <t>Backfilling and tamping of crushed earth around foundations, buried walls and under floor slabs. Fill the soil in layers of a maximum of 30 cm, moisten with water, compact with a vibro roller to the required compaction, roll and level according to the project. 
Achieve a minimum compressibility modulus of 80 MPa. The terrain around the facillity should be planned and prepared for further work. The calculation of the quantities is based on the actual filling works.  The price per m³ of embankment are included  the costs of: bringing the deposited gravel-sand material from the excavation, filling, tamping and rolling the material in layers. For filling, use the earth deposited during excavation.</t>
  </si>
  <si>
    <t>Loading, transportation and unloading of excess soil from the construction site to the city landfill. Calculation of material per m³ in a loose soil. The price includes the hiring of all the necessary machinery for the complete execution of the above position</t>
  </si>
  <si>
    <t>Gravel spreading:</t>
  </si>
  <si>
    <t>Procurement, transportation, filling, spreading and tamping of a buffer layer of gravel, 30 cm thick, under the foundation and floor slab of the school. The buffer layer of gravel is poured in layers, compacted and leveled according to the project with allowed  height tolerance of +/- 1cm.</t>
  </si>
  <si>
    <t>Stone pebbles next to the object:</t>
  </si>
  <si>
    <t>Procurement, transportation, filling, spreading and tamping of white stone pebbles over the compacted earth on which a layer of tampons is placed around the school. Calculation per m³ of pebbles.</t>
  </si>
  <si>
    <t>CONCRETE AND REINFORCED CONCRETE WORKS</t>
  </si>
  <si>
    <t>Foundation singles and strips</t>
  </si>
  <si>
    <t>Foundation beams and walls</t>
  </si>
  <si>
    <t>The foundations of the supporting walls under the stands</t>
  </si>
  <si>
    <t>Basement walls</t>
  </si>
  <si>
    <t>Ground floor walls</t>
  </si>
  <si>
    <t>The walls of the first floor</t>
  </si>
  <si>
    <t>Pillars of foundation</t>
  </si>
  <si>
    <t>Basement pillars</t>
  </si>
  <si>
    <t>Pillars of the ground floor</t>
  </si>
  <si>
    <t>Pillars of the first floor</t>
  </si>
  <si>
    <t>Pillars of the roof lantern</t>
  </si>
  <si>
    <t>Basement beams</t>
  </si>
  <si>
    <t>Ground floor beams</t>
  </si>
  <si>
    <t>First floor beams</t>
  </si>
  <si>
    <t>Roof lantern beams</t>
  </si>
  <si>
    <t>School basement</t>
  </si>
  <si>
    <t>School ground floor</t>
  </si>
  <si>
    <t>Construction of  reinforced concrete slab on the school above the sun-blinds, as a base for the gutter, thickness d=15 cm from  C30/37 concrete class. Make formwork with supports and reinforcement of the slabs according to the project, details and static calculation.
Install and maintain concrete in accordance with regulations</t>
  </si>
  <si>
    <t>Construction of reinforced concrete stairs with intermediate landings, inclined stair plates and steps, concrete brand MB C30/37. Make the formwork with supports and reinforcement  according to the project, details and static calculation.
Install and maintain concrete in accordance with regulations.
The price includes formwork, supports and auxiliary scaffolding</t>
  </si>
  <si>
    <t>One-step stairs between the ground floor and the square, plate thickness 15cm, 2 pieces</t>
  </si>
  <si>
    <t>Construction of reinforced concrete grandstands in the basement and ground floor of the school in the extension of the stairs, with C30/37 concrete class. Make the formwork with supports, reinforcement and stairs of thegrandstands according to the project, details and static calculation.
Install and maintain concrete according to regulations.
The price includes formwork, supports and auxiliary scaffolding.</t>
  </si>
  <si>
    <t>Construction of reinforced concrete grandstands in the basement level of the school with two staircases and supporting walls, concrete class is C30/37. Make formwork with supports, reinforcement  and stairs of the grandstands according to the project, details and static calculation.
Install and maintain concrete according to regulations.
The price includes formwork, supports and auxiliary scaffolding."</t>
  </si>
  <si>
    <t>Construction of a concrete sub-layer with a thickness of d=5 cm under the foundations of single beams, foundation slabs, foundation strips and floor slabs.</t>
  </si>
  <si>
    <t>Construction of protective concrete layer with the rabic mesh, thickness d=4 cm under the foundations of the singles, foundation slabs, foundation strips and floor slabs.</t>
  </si>
  <si>
    <t>Creation of unreinforced beam 10 cm thick, at the junction of the roof and the gutter</t>
  </si>
  <si>
    <t>Construction of non-reinforced concrete ramp at the side evacuation exits of the school.</t>
  </si>
  <si>
    <t>Construction of two-legged stairs in the school between the basement and the ground floor, and the ground floor and the first floor, plate thickness 15 cm, 3 pieces</t>
  </si>
  <si>
    <t>Construction of reinforced-concrete inclined full slab in the  part of sun-blinds on the ground floor, thickness d=15 cm from C30/37 concrete class. Make formwork with supports and reinforcement of the slabs according to the project, details and static calculation.
Install and maintain concrete in accordance with regulations</t>
  </si>
  <si>
    <t>The slabl above the roof lantern</t>
  </si>
  <si>
    <t>The slab above the first floor</t>
  </si>
  <si>
    <t>The slab above the ground floor</t>
  </si>
  <si>
    <t>The slab above the basement floor</t>
  </si>
  <si>
    <t>Construction of reinforced concrete slab between floors, thickness d=20 cm, made of  C30/37 concrete class. Perform of the formwork with supports and reinforcement  according to the design, details and static calculation.
Install and maintain concrete in accordance to regulations.</t>
  </si>
  <si>
    <t>Construction of  reinforced concrete floor slab, thickness d=15 cm, over a layer of underlying gravel, in all respects according to the project.
Install and maintain concrete in accordance to regulations</t>
  </si>
  <si>
    <t>Construction of reinforced concrete beams, sections according to the project, from C30/37 concrete class. Create smooth formwork with supports and reinforce the beams according to the project, details and static calculation.
Install and maintain concrete in accordance with regulations</t>
  </si>
  <si>
    <t>Construction of reinforced concrete columns, made of C30/37 concrete in smooth formwork. Reinforce the columns according to the project, details and static calculation.
Install and maintain concrete in accordance with  regulations</t>
  </si>
  <si>
    <t>Construction of the reinforced concrete attic walls and roof lantern walls according to the project from concrete class C30/37. Create the formwork with supports and reinforce the walls according to the project, in details and static calculation.
Install and maintain concrete in accordance with regulations.</t>
  </si>
  <si>
    <t>Construction of of reinforced concrete external and internal walls thickness d=30cm, d=25cm and d=20cm from concrete class C30/37  in double-sided smooth formwork. Reinforced walls and panels according to the design, details and static calculation. Install the necessary anchors and connecting elements in the facade walls during concreting.
Install and maintain concrete according to regulations</t>
  </si>
  <si>
    <t>Construction of reinforced concrete foundations in accordance  to the project. Reinforce the foundations in accordance to the project, details and static calculation.
Install and maintain concrete according to regulations.</t>
  </si>
  <si>
    <t>REINFORCEMENT WORKS</t>
  </si>
  <si>
    <t>Procurement, transport, straightening, cutting, cleaning, bending and installation of reinforcement in the formwork in accordance with the details from the static calculation and valid PTP for this type of work.
The amount of reinforcement is given approximately according to the amount of concrete,and the plans and specifications of the armature, as well as the construction book, will be used for settlement with the Investor.</t>
  </si>
  <si>
    <t>Bars B500B</t>
  </si>
  <si>
    <r>
      <t xml:space="preserve">mesh </t>
    </r>
    <r>
      <rPr>
        <sz val="11"/>
        <rFont val="Calibri"/>
        <family val="2"/>
        <scheme val="minor"/>
      </rPr>
      <t>B500A/B500B</t>
    </r>
  </si>
  <si>
    <t>REINFORCEMENT WORKS:</t>
  </si>
  <si>
    <t>MASONRY WORKS</t>
  </si>
  <si>
    <t>Masonry</t>
  </si>
  <si>
    <t>Walls in the basement</t>
  </si>
  <si>
    <t>Walls on the ground floor</t>
  </si>
  <si>
    <t>Walls on the first floor</t>
  </si>
  <si>
    <t>Walls on the lantern</t>
  </si>
  <si>
    <t>Masonry of interior walls with giter blocks of  19x19x25cm  incement-lime mortar ratio 1:2:6.  thickness of walls are d=19 and 25cm. Wet the blocks  before installation. After finishing masonry, clean the joints to a depth of 2 cm.</t>
  </si>
  <si>
    <t>Masonry of interior walls with giter blocks of  19x19x12cm  incement-lime mortar ratio 1:2:6.  thickness of walls are d=12cm. Wet the blocks  before installation. After finishing masonry, clean the joints to a depth of 2 cm.</t>
  </si>
  <si>
    <t>Mortar</t>
  </si>
  <si>
    <t>Coating of internal wall surfaces with a two-hand mechanical cement-limemortar, thickness according to the project and details. Before coating, the brick surface should be thoroughly cleaned and sprayed with milk, and concrete surfaces should be coated with prymer, intended for this use. Place galvanized corner moldings over the corners. Apply the mortar over the surface and score it for better acceptance of the second layer. Make the second layer with fine and clean sand, without admixture of mud and organic matter. Process surface with wetting. Plastered surfaces must be flat, without breaks and waves, and the edges  sharp and straight. Keep  the mortar wet to prevent rapid drying and "burning".</t>
  </si>
  <si>
    <t>Basement</t>
  </si>
  <si>
    <t>Ground floor</t>
  </si>
  <si>
    <t>First floor</t>
  </si>
  <si>
    <t>Roof lantern</t>
  </si>
  <si>
    <t>Coating of internal wall surfaces, which will befinally coverd  with ceramic tiles. Use  ''machine'' cement mortar in two hands, thickness in accordance with the project and details. Before plastering, the brick surface should be thoroughly cleaned and sprayed with milk, and concrete surfaces should be coated withprymer for that purpose. Place galvanized corner moldings on the corners. Apply the mortar over thesurface and score it for better acceptance of the second layer. Make the second layer with fine and clean sand, without admixture of mud and organic matter. Prepare layer with occasional wetting. Plastered surfaces must be flat, without breaks and waves, and the edges must be sharp and straight. Keep the mortar wet to prevent rapid drying and "burning".</t>
  </si>
  <si>
    <t>Coating of the interior ceiling surfacesin the economic and technical rooms at the basement of the school, with mechanical cement-lime mortar, in two layer. thickness in accordance with the project and details. Before plastering the concrete surface, coat the parymer intended for this purpose. Place galvanized corner moldings on the corners. Apply the mortar on thesurfaces and score it as to give a good bonding  of the second layer. Make the second layer with fine and clean sand, without admixture of mud and organic matter. Plastered surfaces must be flat, without breaks and waves, and the edges must be sharp and straight. Keep the mortar wet to prevent rapid drying and "burning".</t>
  </si>
  <si>
    <t>Cement screed (estrih)</t>
  </si>
  <si>
    <t>Perform of cement screed, reinforced by ''rabic'' mesh. Cement screed is the base for further floor treatment, according to the project and details.</t>
  </si>
  <si>
    <t>Perform of the failed layer of the cement screed, reinforced by ''rabic''mesh, on the roof and the roof, lantern, and the part of the horizontal gutters of the school, according to the project and details. Screed thickness 4-7cm.</t>
  </si>
  <si>
    <t>ROOFING AND SHEET METAL WORKS</t>
  </si>
  <si>
    <t>Placing of roof thermal insulation sandwich panels with a thickness of 10 cm. Mount the panels following the fall, in the direction of the attic-horizontal gutters, in one piece, by screwing for steel cornices. Assembly should be carried out in accordance with the   project details and the manufacturer's instructions. All measures taken on the spot. The price includes all necessary materials, transportation and installation.
Panel color: Bianco-grigio or equivalent</t>
  </si>
  <si>
    <t>Installation of sheet metal flashing on the attic - the roof of the Sports Hall. Assembly should be carried out  in accordance with the details of thedesign and the manufacturer's instructions. All measures take on the spot. The price includes all necessary materials, transport and installation. The color of the sheet matal is RAL 7036.
The developed width of the sheet metal flashing is 40 cm.</t>
  </si>
  <si>
    <t xml:space="preserve">Preparation and installation of horizontal sheet metal gutters on the Sport  Hall roof. Assembly should be carried out in accordance with the details of thedesign and the manufacturer's instructions. All measures are to take on the spot. The price includes all necessary materials, transportat and installation. Sheet metal gutter color is RAL 7036.
The price of the position includes the performing of new waterproofing on the cement base under the gutter,  performing of falled  cement screed, if it necessary, removal of the existing waterproofing under the gutter if it exists.
The developed width of tin gutters is 75 cm
</t>
  </si>
  <si>
    <t>INSULATION WORKS</t>
  </si>
  <si>
    <t>Waterproofing layer</t>
  </si>
  <si>
    <t>Procurement and production of a vertical drainage membrane along the buried basement walls of the building as XPS protection and waterproofing.
Type: SIKA DRAIN S 400g/m2 or equivalent</t>
  </si>
  <si>
    <t>Basement floor slab</t>
  </si>
  <si>
    <t>Ground floor slab</t>
  </si>
  <si>
    <t>School _ Basement floor slab</t>
  </si>
  <si>
    <t xml:space="preserve">Shool_ without basement </t>
  </si>
  <si>
    <t>Procurement and production of horizontal waterproofing on the floor slab of the building. Raise the insulation along the perimeter walls min. 30 cm, which is included in the unit price of the position. All the necessary holkers are included in the position, as in the details.
Type: SIKALASTIC 1K or equivalent</t>
  </si>
  <si>
    <t>Procurement and perform of horizontal waterproofing layer in sanitary rooms in the building and on both porches. Raise the insulation along the perimeter walls min. 30 cm, which is included in the unit price of the position. All the necessary holkers are included in the position, as in the details. 
Type: SIKALASTIC 1K or equivalent</t>
  </si>
  <si>
    <t>Procurement and production of horizontal polyurethane waterproofing with quartz sprinkles on the roof. Raise the insulation with the attic, which is included in the unit price. The position includes all necessary coatings, holkers, primer, felt and quartz, as in the details.
Type: SIKALASTIC 614 or equivalent</t>
  </si>
  <si>
    <t>School roof</t>
  </si>
  <si>
    <t>School roof lantern</t>
  </si>
  <si>
    <t>Procurement and production of primary waterproofing (PVC membrane) along the underground  walls in the basement, under the footings, foundation beams, floor slabs of the building, as well as the position under the curtain wall. Raise the insulation along the perimeter walls by a minimum of 30 cm, which is included in the unit price of the position. The position includes all the necessary holkers, as well as waterproofing protection with geotextile as in the details.
Type: SIKA PLAN WP 1100-20 HL or equivalent</t>
  </si>
  <si>
    <t>Procurement and production of horizontal polyurethane waterproofing on the roof - lining of primary waterproofing on horizontal gutters. Raise the insulation along the attic. All the necessary holkers are included in the position, as in the details.
Type: SIKALASTIC 701 or equivalent</t>
  </si>
  <si>
    <t>School basement part _ vertical
waterproofing</t>
  </si>
  <si>
    <t>School without the basement_ vertical
waterproofing</t>
  </si>
  <si>
    <t>The wall under the curtain wall _ vertical
waterproofing</t>
  </si>
  <si>
    <t>School basement part _horizontal waterproofing</t>
  </si>
  <si>
    <t>School without basement_ horizontal
waterproofing</t>
  </si>
  <si>
    <t>Thermal insulation</t>
  </si>
  <si>
    <t>Procurement and installation of horizontal thermal insulation as part of the floors, d=4 cm.
Type: URSA XPS-N-III-I or equivalent</t>
  </si>
  <si>
    <t>Procurement and installation of horizontal thermal insulation as part of the school roof, the minimum thickness is 25cm and the maximum is 34cm. On the upper side, protect with PE foil, and in the roof, provide a vapour barrier on the lower side of the thermal insulation. The price of the position includes a vapor barrier and PE foil.
Type: URSA XPS-N-III-L + SARNAVAP 5000 E SA FR or equivalent</t>
  </si>
  <si>
    <t>Procurement and installation of horizontal thermal insulation as part of the roof lantern school roof, the minimum thickness is 20cm and the maximum is 28cm. On the upper side, protect with PE foil, and in the roof, provide a vapor barrier on the lower side of the thermal insulation. The price of the position includes a vapor barrier and PE foil.
Type: URSA XPS-N-III-L + SARNAVAP 5000 E SA FR or equivalent.</t>
  </si>
  <si>
    <t>Procurement and installation of vertical thermal insulation in the part of theunderground walls in the basement and as a filling for expansion joint of the school, d=10, 8, 3cm.
Type: URSA XPS-N-III-L or equivalent</t>
  </si>
  <si>
    <t>PLASTERING WORKS</t>
  </si>
  <si>
    <t>Production of a suspended ceiling from acoustic plasterboard panels of 12.5 mm, on a metal substructure. The price includes scaffolding. The design lebel C2.2.</t>
  </si>
  <si>
    <t>Construction of a suspended ceiling from  moisture-resistant gypsum-cardboard boards of 12.5 mm, on a metal substructure in sanitary rooms. The price includes scaffolding.  The design lebel C2.1.</t>
  </si>
  <si>
    <t>Linings of 5 cm thickness made of double ordinary gypsum-cardboard boards. Project lebel W1.2.</t>
  </si>
  <si>
    <t>Linings of 7.5 cm thickness made of double moisture-resistant gypsum-cardboard boards. Project lebel W1.1. and W1.3.</t>
  </si>
  <si>
    <t>JOINERY AND LOCKSMITHING WORKS</t>
  </si>
  <si>
    <t>Internal joinery</t>
  </si>
  <si>
    <t>Item symbol in the design: D01 - 100 x 230 cm</t>
  </si>
  <si>
    <t>Project item label: D02 - 100 x 230 cm</t>
  </si>
  <si>
    <t>Project item label: D03 - 100 x 230 cm</t>
  </si>
  <si>
    <t>Projectitem  label: D03V - 100 x 230 cm</t>
  </si>
  <si>
    <t>Project item label: D04 - 90 x 230 cm</t>
  </si>
  <si>
    <t>Project item label: D04V - 90 x 230 cm</t>
  </si>
  <si>
    <t>Projectitem  label: D05V - 90 x 230 cm</t>
  </si>
  <si>
    <t>Project item  label: D06V - 90 x 230 cm</t>
  </si>
  <si>
    <t>Project item label: D07V - 80 x 230 cm</t>
  </si>
  <si>
    <t>Project item  label: D08 - 75 x 230 cm</t>
  </si>
  <si>
    <t xml:space="preserve">The internal single door of the school.
The door leaf consists of a frame made of solid wood, filled with extruded chipboard, edged on all four sides, covered with veneered median, the total thickness of min. 42 mm.
The door frame is made from a solid laminated board of solid wood or a sandwich of composite boards with plywood reinforcement on places of the hinges. The frame is coated on both sides with a thin median, which provides dimensional stability; the total thickness is at least 40 mm.
Hardware: marine hinge 4 pcs., cylinder lock with a min of 3 keys, sealing rubber q-lon 3113 or equivalent. Handle: stainless steel.
The manufacturer have to define the installation method with drawings approved by the client and the designer. During the works, follow all the recommendations of the manufacturer. The contractor have to submit certificates by EN standards . Calculation per piece of a completely executed position.
</t>
  </si>
  <si>
    <t>Project item label: D11 - 180 x 230 cm</t>
  </si>
  <si>
    <t>Project item label: D10V - 200 x 230 cm</t>
  </si>
  <si>
    <t>Project item label: D04f - 90 x 230 cm</t>
  </si>
  <si>
    <t>Project item label: D09V - 300 x 230 cm</t>
  </si>
  <si>
    <t>Fireproof single-leaf doors of the school.
The door frame is made of 2 vertical and one horizontal profile made of galvanized steel sheet with the thickness of 1.5 mm.
A thermo-expanding tape is placed on the inside of the frame. A fire-resistant sealing rubber is installed around the frame.
The door is installed with 3 hinges on the frame, one of which has the spring for self-closing the door.
The door leaf is made of two 0.8 mm thick steel sheets.
The leaf is filled with two 12.5mm fire-resistant plasterboards, between which there is 35 mm thick hard-pressed stone wool.
The thickness of the leaf is 62mm.
Fireproof steel lock and cylinder
The fire-resistant steel handle is coated with PVC in black with 3 spare keys and the appropriate certificate.
Calculation per piece of a completely executed position.</t>
  </si>
  <si>
    <t>Fireproof two-leave doors of the school.
The door frame is made of 2 vertical and one horizontal profile made of galvanized steel sheet with the thickness of 1.5 mm.
A thermo-expanding tape is placed on the inside of the frame. A fire-resistant sealing rubber is installed around the frame.
The door is installed with 3 hinges on the frame, one of which has the spring for self-closing the door.
The door leaves are made of two 0.8 mm thick steel sheets.
The leaves are filled with two 12.5mm fire-resistant plasterboards, between which there is 35 mm thick hard-pressed stone wool.
The thickness of the leaves are 62mm.
Fireproof steel lock and cylinder
The fire-resistant steel handle is coated with PVC in black with 3 spare keys and the appropriate certificate.
Calculation per piece of a completely executed position.</t>
  </si>
  <si>
    <t>Project item label: D11f - 180 x 230 cm</t>
  </si>
  <si>
    <t>Internal glazed partition in the school with a single door.
The door leaf consists of a frame made of solid wood, filled with extruded chipboard, edged on all four sides, and covered with veneered mediapan; the thickness is min. 42 mm.
The door frame is made from a solid laminated board of a more rigid type of wood or a sandwich of composite boards with plywood reinforcement that guarantees the tight binding of the hinges in the frame. The frame is coated on both sides with a thin median, which provides dimensional stability;  the thickness of the frame is at least 40 mm.
Hardware: marine hinge 4 pcs., cylinder lock with a minimum of 3 keys, sealing rubber q-lon 3113 or equivalent. Handle: stainless steel.
The manufacturer must define the installation method with workshop drawings, and obtain the client's and the designer's consent. During the works, follow all the recommendations of the manufacturer. The contractor have to submit certificates in accordance with EN standards.
Calculation per piece of a completely executed position</t>
  </si>
  <si>
    <t>Internal double doors of the school.
The door leaf consists of a frame made of solid wood, filled with extruded chipboard, edged on all four sides, covered with veneered mediapan, the thickness of min. 42 mm.
The door frame is made of a solid laminated board of a more rigid type of wood or a sandwich of composite boards with plywood reinforcement that guarantees a tight binding of the hinges in the frame. The frame is coated on both sides with a thin mediapan, which provides dimensional stability, and the thickness of the frame is at least 40 mm.
Hardware: marine hinge 4 pcs., cylinder lock with a minimum of 3 keys, sealing rubber q-lon 3113 or equivalent. Handle: stainless steel.
The manufacturer must define the installation method with workshop drawings and obtain the consent of the client and the designer. During the works, follow all the recommendations of the manufacturer. The contractor must submit certificates in accordance with EN standards.
Calculation per piece of a completely executed position.</t>
  </si>
  <si>
    <t>Interior single-leaf glazed door.
The door leaf consists of a frame made of solid wood, filled with extruded chipboard, edged on all four sides, and covered with veneered mediapan; the thickness is min. 42 mm.
The door frame is made of a solid laminated board of harder wood or a sandwich of composite boards with plywood reinforcement on the positions of the hinges in the frame. The frame is coated on both sides with a thin mediapan, which provides dimensional stability; the thickness of the frame is at least 40 mm.
Hardware: marine hinge 4 pcs., cylinder lock with a minimum of 3 keys, sealing rubber q-lon 3113 or equivalent. Handle: stainless steel.
The manufacturer must define the installation manufacturer method with workshop drawings and have to obtain consent from the client and the designer. During the works, follow all the recommendations of the manufacturer. The contractor have to submit certificates by EN standards. Calculation per piece of a completely executed position</t>
  </si>
  <si>
    <t xml:space="preserve">Internal double doors of the hall.
The door leaf consists of a frame made of solid wood, filled with extruded chipboard, edged on all four sides, covered with veneered mediapan; the total thickness is min. 42 mm.
The door frame is made from a solid laminated board of a harder type of wood or a sandwich of composite boards with plywood reinforcement , that guarantees a tight binding of the hinges in the frame. The frame is coated on both sides with thin mediapan, which provides dimensional stability,; the total thickness of frame is at least 40 mm
Hardware: marine hinge 4 pcs., cylinder lock with a minimum of 3 keys, sealing rubber q-lon 3113 or equivalent. Handle: stainless steel. The manufacturer must define the method of installation with drawings, and provide the client's and the designer's consent.  Follow all the recommendations of the profile manufacturer during the works. The Contractor must submit standards in accordance with EN standards. Calculation per piece of a complitelly finished position.
</t>
  </si>
  <si>
    <t>Project item label: D13 - 150 x 200 cm</t>
  </si>
  <si>
    <t>Exterior joinery</t>
  </si>
  <si>
    <t>Door  ALUMIL S67 type or equivalent, in accordance with  the scheme.
The frame is made of aluminum profiles with thermal break S67510. 
The frame is fixed to the wall with anchors (screws) sufficiently number on places on all sides to prevent movement. All joints of the frame and the wall on the outside are treated with Illbruck ME501 or equivalent strips, and on the adjacent side of profile on the wall  Illbruck Trioplex, or equvalente tapes.
The maximum thermal conductivity of the profile is Uf= 1.1-2.6 W/m²K.
The wings are made of aluminum profiles with thermal break S67936. The wings are glazed with heat-insulating glass type 6 /16/ 4(26 mm) Ugmax= 0.9 W/m²K, PSI 0.044 W/m²K), light transmission min 27% and solar factor max 28%.
- Seals between glass and aluminum are made of high-quality EPDM rubber from a system resistant to atmospheric influences. Sealing between frame and wing is ensured by three gaskets. The door is intended for exit to the roof from the roof lantern.</t>
  </si>
  <si>
    <t>Project item label: D12 - 120 x 155 cm</t>
  </si>
  <si>
    <t>Window is made from Alumil S67's aluminium profiles or equivalent.
The frame is made of aluminum profiles with thermal break S67510.
The frame is fixed to the wall with anchors (screws)  sufficiently number on places over all sides to prevent movement. All joints of the frame and the wall on the outside are treated with Illbruck ME501  tapes or equivalent, and on to the adjacent side of the profile on the Illbruck Trioplex wall strips, or equivalent .
The maximum thermal conductivity of the profile is Uf= 1.1-2.6 W/m²K.
The wings are made of aluminum profiles with thermal break S67936. The wings are glazed with heat-insulating glass type 6 /16/ 4 (26 mm, Ugmax= 0.9 W/m²K, PSI 0.044 W/m²K), light transmission min 27% and solar factor max 28%.
- Seals between glass and aluminum are made of high-quality EPDM rubber from a system resistant to atmospheric influences. Sealing between frame and wing is ensured by three gaskets.
- According to the supplier's specifications, the hardware system includes anti-spoil elements and wing opening limiters. The hardware enables comfortable handling when locking and unlocking.</t>
  </si>
  <si>
    <t>Project item label: W01 -  145 x 145 cm.</t>
  </si>
  <si>
    <t>Curtain wall</t>
  </si>
  <si>
    <t>FACADE CONSTRUCTION "CURTAIN WALL"
Made of facade aluminum profiles in the ALUMIL SMARTIA M7 system or equivalent.
- Fittings tested in the profile system, with openings in  accordance with the given scheme.
- Corrosion resistance of fittings class 5.
The position is glazed with double thermal insulating glass type 6 mm + 16 mm+ 6 mm, Ug=1.0 W/m2K / type 8 mm + 12 mm+ 8 mm, Ug=1.1 W/m2K with thePVC spacer for glass with improved thermal characteristics .
Dimension the required glass thickness depending on the size of the opening, exposure to influences and required sound insulation.
Maximum glass thickness 54 mm.
Aluminum finishes treatment is factory plastic coating, in the color RAL 7016 (anthracite gray) both, inside and outside.</t>
  </si>
  <si>
    <t>Project item label: SF01 -  754 x 320cm.</t>
  </si>
  <si>
    <t>Project item label: SF01a -  744 x 320cm.</t>
  </si>
  <si>
    <t>Project item label: SF07 -  227 x 325cm.</t>
  </si>
  <si>
    <t>Project item label: SF08 -  226 x 325cm.</t>
  </si>
  <si>
    <t>Project item label: SF09 -  1562 x 350cm.</t>
  </si>
  <si>
    <t>Project item label: SF10L -  490 x 95cm.</t>
  </si>
  <si>
    <t>Project item label: SF10D -  490 x 95cm.</t>
  </si>
  <si>
    <t>Project item label: SF11 -  754 x 95cm.</t>
  </si>
  <si>
    <t>Project item label: SF12 -  714 x 95cm.</t>
  </si>
  <si>
    <t>Project item label: SF13 -  744 x 95cm.</t>
  </si>
  <si>
    <t>FACADE CONSTRUCTION "CURTAIN WALL"
made from facade aluminum profiles in the ALUMIL SMARTIA M7 system or equivalent.
Fittings tested in the profile system, with opening according to the given scheme.
- Corrosion resistance of fittings class 5. 
The position is glazed with double thermal insulating glass type 6 mm + 16 mm+ 6 mm, Ug=1.0 W/m2K / type 8 mm + 12 mm+ 8 mm, Ug=1.1 W/m2K with the PVC spacer for glass with improved thermal characteristics .
Dimensioned the required  glass thickness depending on the size of the opening, exposure to influences and required sound insulation.
Maximum glass thickness 54 mm.
The full non-transparent fields of the curtain wall consist of the thermal insulation panel with an outer coating of single-layer enameled glass, a filling of hard-pressed thermal insulation and an inner coating of aluminum sheet thickness 2mm, in the color and finishing of the profile. The panel must be sealed around the entire perimeter of the position.
Aluminum finishes treatment is factory plastic coating, in colour  RAL 7016 (anthracite grey) both, inside and outside.strane.</t>
  </si>
  <si>
    <t>Project item label: SF02L -  260 x 720cm.</t>
  </si>
  <si>
    <t>Project item label: SF02d -  260 x 720cm.</t>
  </si>
  <si>
    <t>Project item label: SF03 -  260 x 720cm.</t>
  </si>
  <si>
    <t>Project item  label: SF04 -  235 x 640cm.</t>
  </si>
  <si>
    <t>Project item label: SF05 -  227 x 640cm.</t>
  </si>
  <si>
    <t>Project item label: SF06 -  226 x 640cm.</t>
  </si>
  <si>
    <t>FACADE CONSTRUCTION "CURTAIN WALL"
made from facade aluminum profiles in the ALUMIL SMARTIA M7 system or equivalent on gzmnasium facility.
- Fittings tested in the profile system, with opening according to the given scheme.
- Corrosion resistance of fittings class 5.
The position is glazed with double thermal insulating glass type 8 mm + 12 mm + 8 mm, Ug=1.1 W/m2K with a PVC spacer for glass with improved thermal characteristics.
Dimension the required glass thickness depending on the size of the opening, exposure to influences and required sound insulation.
Maximum glass thickness 54 mm.
The panel must be sealed around the entire perimeter of the position.
Aluminum finishes treatment is factory plastic coating, in colourRAL 7016 (anthracite grey) both, inside and outside.</t>
  </si>
  <si>
    <t>Project item label: SF14 -  675 x 300cm.</t>
  </si>
  <si>
    <t>FACADE CONSTRUCTION "CURTAIN WALL"
from facade aluminum profiles in the ALUMIL SMARTIA M7 system or equivalent on the building of the hall.
- Fittings tested in the profile system, with opening according to the given scheme.
- Corrosion resistance of fittings class 5.
The position is glazed with double thermal insulating glass type 8 mm + 12 mm + 8 mm, Ug=1.1 W/m2K with a pvc spacer for glass with improved thermal characteristics.
Dimension the required glass thickness depending on the size of the opening, exposure to influences and required sound insulation.
Maximum glass thickness 54 mm.
The panel must be sealed around the entire perimeter of the position.
- Brisolei (shutters) consist of extruded aluminum profiles.Instal the slats horizontally at an angle of 45° and hang them on the substructure by system aluminum holders. The profile is protected by a plasticization process in the color chosen by the designer and investor. 
Aluminum finishes treatment is factory plastic coating, in colour RAL 7016 (anthracite grey) both, inside and outside. Aluminum finishes treatment is factory plastic coating, in colour boji RAL 7016 (anthracite grey) both, inside and outside.</t>
  </si>
  <si>
    <t>Project item label: SF15 -  675 x 300cm.</t>
  </si>
  <si>
    <t>Office partitions:</t>
  </si>
  <si>
    <t>Office partitions situated in the extended stay section and a library with a media library. SMARTIA P100 system or similar. is a system of internal partitions made of very thin covering aluminum profiles, which offer a wide variety of advantages, the main feature being design possibilities, strength and ease of assembly.
Finish: Anthracite 7016
System depth: 70 mm
Sound insulation: 48 dB
Calculation per piece of the finished position.</t>
  </si>
  <si>
    <t>Projectitem  label: KP01 - 2624 x 318 cm</t>
  </si>
  <si>
    <t>Project item  label: KP02 - 244 x 318 cm</t>
  </si>
  <si>
    <t>Project item label: KP03 - 214 x 318 cm</t>
  </si>
  <si>
    <t>Fences</t>
  </si>
  <si>
    <t>The fence of 110 cm height, measured from the finished floor, consists of flat steel sheets 50 mm wide and 5 mm thick, placed at the ends, bottom and top of the fence, and "T" profile steel sheets 20 mm long, 50 mm wide and 5 mm thick as central divisions fences. The filling of the fence is nets of stretched metal, with a flat profile, which are attached with steel bolts for flats. All fields are of equal width. The handle is made of colorless lacquered solid wood - oak, width 50mm and height 30mm.
The fence is attached to the reinforced concrete slab using steel bolts of the required length.
All joints and welds should be ideally made, cleaned and sanded. Before installing the fence, clean it, apply impregnation and paint it with a base paint for metal. The finish color of the fence is white - RAL 9016.</t>
  </si>
  <si>
    <t>Fence RL01 -  L = 566cm, H =110cm, 6 pcs</t>
  </si>
  <si>
    <t>Fence RL02 -  L = 405cm, H =110cm, 4 pcs</t>
  </si>
  <si>
    <t>Fence RL03 -  L = 611cm, H =110 -118 cm, 3 pcs</t>
  </si>
  <si>
    <t>Fence RL04 -  L = 611cm, H =110 -118 cm, 3 pcs</t>
  </si>
  <si>
    <t>Fence RL05 -  L =3880cm, H =110 cm, 1 pcs</t>
  </si>
  <si>
    <t>Fence RL07 -  L =215cm, H =110cm, 2 pcs</t>
  </si>
  <si>
    <t>Fence  RL06 -  L =397.5cm, H =75.5cm, 2 pcs</t>
  </si>
  <si>
    <t>Fence RL08 -  L =1002cm, H =120cm, 4 pcs</t>
  </si>
  <si>
    <t>The 120 cm high fence, measured from the line of the finished square, consists of box steel profiles with dimensions 40x20 mm, thickness 2 mm placed at the ends, bottom and top of the fence, and steel bars 116 cm long, dimensions 20x20 mm, thickness 2 mm as the central division of the fence. The axial span of the steel bars is 15 cm.
All joints and welds should be ideally made, cleaned and sanded. Before installing the fence, clean it, apply impregnation and paint it with a base paint for metal. The final color of the gate is gray - RAL 7035.</t>
  </si>
  <si>
    <t>Handrail height 120 cm, measured along the finished staircase line, consists of a box steel profile with dimensions 40x20 mm, wall thickness 2 mm, stiffened by a sufficient number of steel supports.
All joints and welds should be ideally made, cleaned and sanded. Before installation, clean the fence, apply impregnation and paint it with base paint for metal. The final color of the handle is gray - RAL 7035.</t>
  </si>
  <si>
    <t>Handrail RL09 -  L = 776cm, H =120cm, 4 pcs</t>
  </si>
  <si>
    <t>Sanitary mounting partitions:</t>
  </si>
  <si>
    <t>The color of the compact panel will be determined by the designer.
All measures take on the spot. Small cuts and alterations are possible on site with the approval of the designer or supervisor.
The price includes all necessary materials, transportation and installation.</t>
  </si>
  <si>
    <t>Project item label SP01: 354x210+15cm, 4 doors</t>
  </si>
  <si>
    <t>Project label SP02: 268x210+15cm, 3 doors</t>
  </si>
  <si>
    <t>Project item label SP03: 30x210+15cm</t>
  </si>
  <si>
    <t xml:space="preserve">Project item label SP04: 30x105+15cm </t>
  </si>
  <si>
    <t>Drvene klupice</t>
  </si>
  <si>
    <t>Wooden coverings:</t>
  </si>
  <si>
    <t>Procurement, manufacture and installation of wooden benches on the grandstands in the continuation of the staircase. The wooden benches are made of solid wood 5 cm thick, protruding from the outer edge of the wall by 2 cm into the space. The benches are finally treated with wood products that ensure their longevity, and varnished with colorless varnish. They are installed on wood glue. The price includes everything obovementioned within position. Wooden benches on the grandstands 205x91 marks in the KL1 project</t>
  </si>
  <si>
    <t>CERAMIC WORKS</t>
  </si>
  <si>
    <t>Pocurement of materials and covering the floors by slip-resistance ceramic floor tiles, first class quality, laser cut, dimensions 120x120cm in color and tone according to the adopted sample. Install the tiles in a layer of adhesive in a joint-to-joint sequence with minimal grouting and grouting in the color and tone selected by the designer. In the sanitary rooms, the tiles should be laid in a slope towards the grating in the floor of min. 1%. The price also includes the production of a plinth made of the same ceramic, 10 cm high, in places where it is necessary.</t>
  </si>
  <si>
    <t>First Floor</t>
  </si>
  <si>
    <t>Procurement of materials and covering the walls with ceramic tiles, 1st class quality, laser cut, dimensions 60x60cm in coloUr and tone according to the approved sample. Install all wall ceramics up to a height of at least 10 cm above the suspended ceiling. The position includes the necessary corner moldings. Lay the tiles in a layer of adhesive in a joint-to-joint style with grouting in the color and tone selected by the designer.</t>
  </si>
  <si>
    <t>Basement floor</t>
  </si>
  <si>
    <r>
      <t>Procurement of materials and coating, landing, intermediate landing, treads and stair fronts with non-slip ceramic tiles, class I, laser cut, size 120x120cm in colour and tone according to the adopted sample. At the junction of the tread and the front of the stairs, cut the edges of the tiles to an angle of 45</t>
    </r>
    <r>
      <rPr>
        <sz val="10"/>
        <rFont val="Calibri"/>
        <family val="2"/>
      </rPr>
      <t>°</t>
    </r>
    <r>
      <rPr>
        <sz val="10"/>
        <rFont val="Calibri"/>
        <family val="2"/>
        <scheme val="minor"/>
      </rPr>
      <t>. The position includes the necessary corner mouldings. Lay the tiles in a layer of adhesive in a joint-to-joint style with grouting in the colour and tone selected by the designer.</t>
    </r>
  </si>
  <si>
    <t>Basement 1 stairs</t>
  </si>
  <si>
    <t>Ground floor 2 stairs</t>
  </si>
  <si>
    <t>Ground floor 2 stairs on the porches</t>
  </si>
  <si>
    <t>Procurement of materials and coating of the roof with slip resistant ceramic tiles, first class  quality , laser cut, dimensions 60x60cm in color and tone according to the adopted sample. The tread and the face of the tile at the junction are to be  adjusted. The position includes the necessary corner moldings. Lay the tiles in a layer of adhesive in a joint-to-joint style with grouting in the color and tone selected by the designer.</t>
  </si>
  <si>
    <t>School lantern</t>
  </si>
  <si>
    <t>FLOORING WORKS</t>
  </si>
  <si>
    <t>Procurement and installation of modular floor covering made of vinyl produced by TARKETT or equivalent, 0.7 mm thick on adhesive, over the prepared substrate.
Color and pattern combinations chosen by the designer, in accordance with the project, technical description and material specification. The price of the plinth are also include in the position. The price includes material, transportation and labor.</t>
  </si>
  <si>
    <t>First floor - Other premises</t>
  </si>
  <si>
    <t>First floorl - Specialized classrooms (cabinets)</t>
  </si>
  <si>
    <t>I floor - subject classrooms</t>
  </si>
  <si>
    <t>I floor -primary classrooms</t>
  </si>
  <si>
    <t>Ground floor - other premises</t>
  </si>
  <si>
    <t>Ground school - Specialized classrooms (cabinets)</t>
  </si>
  <si>
    <t>Ground floor- subject classroom</t>
  </si>
  <si>
    <t>Ground floor-primary classroom</t>
  </si>
  <si>
    <t xml:space="preserve">Procurement, transport and installation of a set of new wooden sports floor on an elastic substructure, according to the FIBA standard. The parquet must be made of solid pure beech wood with a minimum thickness of 22 mm, factory varnished on the upper side of the board and protected from UV rays and varnished on the lower side of the board. The sports floor has a leveling system by means of plastic wedges. The floorboard is solid beech (solid wood), 22mm thick, factory varnished on the top and bottom, dimensions 3700mm x 129mm. The floor board is machining into the substructure. Average floor height is 90mm (minimum 62mm maximum 109mm) With the offer following  have to be  submited:
valid FIBA certificate, valid IHF certificate, EN 14904 standard, catalog / technical sheet of the offered sports floor, sports floor sample.
</t>
  </si>
  <si>
    <t>Calculation per m² of the complete floor (including two-part ventilated wooden molding and marking the central courts for handball, basketball and volleyball with 5cm wide lines in accordance with the competition's propositions.)</t>
  </si>
  <si>
    <t>Production of a two-component epoxy floor in the basement of the school and on the stairs and stands on the ground floor. These are the steps of performing the floor works: -Preparation of the concrete base by machine milling and shot blasting.It is carried out due to the removal of superficially weak parts with complete cleaning and vacuuming, until good adhesion of the floor covering to the substrate is min. 1.5 N/mm2.
Creation of leveling - bearing layer and floor system according to the following description:
1. Preparation and installation of epoxy MV connection for constructive connections.
 2.Creation of a leveling layer with the filling of possible damages in the concrete
3. Creation of the final epoxy floor
4. Permanent impregnation of the floor system with a protective penetration formation. The price includes the production of all the mentioned layers and bringing the supporting concrete base to the condition for the production of the epoxy floor. Epoxy floor  make in yellow color RAL 1023.</t>
  </si>
  <si>
    <t>Basemnet: Hol, library, extension school stay, 
dressingkrooms, multimedia classroom.</t>
  </si>
  <si>
    <t>Tribunes, walls and grandstastands of the ground floor at the basement level</t>
  </si>
  <si>
    <t>Procurement and installation of aluminum transitional moldings on the composition of the two floors and on the interruptions of the installation of floors under the door. Install the moldings all in accordance with the manufacturer's instructions and agreement of the designer and supervisor as well.</t>
  </si>
  <si>
    <t>Sports Hall</t>
  </si>
  <si>
    <t>PAINTING WORKS</t>
  </si>
  <si>
    <t>Roof latern</t>
  </si>
  <si>
    <t>Painting and plastering the walls in the school:
Calculation per m² with mobile scaffolding</t>
  </si>
  <si>
    <t>Reparation, painting and plastering of the walls in the hall: 
Calculation per m² complete with mobile scaffolding.</t>
  </si>
  <si>
    <t>FAÇADE WORKS</t>
  </si>
  <si>
    <t>Construction of the demit facade of the Sport Hall  with thermal insulation from mineral wool, thickness d=8cm, URSA GLASSWOOL FDP 1 and all finishing layers specified in the general description for the construction of the demit facade. Finish painting the facade in everything according to the graphic attachments of the facade and technical descriptions. Index in the EW2.1 project
Gym_RAL 7036</t>
  </si>
  <si>
    <t>Procurement of materials, transport, production and installation of an integrated facade suspended ventilated facade system Alucobond or equivalent.
ALUCOBOND A2 - a composite plate composed of 2 aluminum plates of EN AW-5005A alloy (AlMg1) 0.5 mm thick, between which there is a polymer core filled with minerals. The specific weight of the board is 7.6 kg/m2 for a board thickness of 4 mm.
Alucobond PLUS boards fulfill the non-flammability class DIN EN 13501-1 class A2-s1, d0.
The price includes all materials, , labour and scaffolding. The price of facade includes installation of the thermal insulation made of mineral wool URSA FDP 1 or equivalent, tickness  d=8cm under the ground floor slab, installation of a vapor-permeable waterproof foil over the thermal insulation and under the aluminum composite panels. Project indexes: C3.1; EW4.0; EW4.1; EW4.2; EW4.3; EW4.4; EW4.5</t>
  </si>
  <si>
    <t>Facade walls COLOUR (Platinum Grey no. 136) or equivalent</t>
  </si>
  <si>
    <t>Facade walls latern COLOUR (Platinum Grey no. 136) or equivalent</t>
  </si>
  <si>
    <t>Vertical walls of the porch COLOUR ( Coco Bolo no. 834) or equivalent</t>
  </si>
  <si>
    <t>Ceiling of the porch COLOUR ( Coco Bolo no. 834) or equivalent</t>
  </si>
  <si>
    <t>Procurement and installation of vertical thermo insullation of  the part of the school's ventilated facade and porches, d=10, 8, 5, 3cm.</t>
  </si>
  <si>
    <t>ELEVATOR</t>
  </si>
  <si>
    <t>Procurement and installation of an electric passenger elevator with a load capacity of 630 kg / 8 persons, without a machine room within the elevator shaft, dimensions 200x180 cm. Cabin dimensions 110x140cm. Cabin door and access door, double-leaf, width 120 cm, height 240 cm, automatic telescopic. Enabled access for persons with disabilities. The depth of the pit is 150 cm. The number of stations is 3. The height from the floor of the first to the floor of the last station is 8.00m. Equipping the elevator is up to  the Investor.</t>
  </si>
  <si>
    <t>MISCELLANEOUS WORKS</t>
  </si>
  <si>
    <t xml:space="preserve">Making  and installation of sanitary partitions from compact panels and accompanying fittings.
Compact panels are 13 mm thick, absolutely waterproof, hygienic, non-rotting, resistant to: scratching, breaking and impacts, slightly rough surface structure.
The plasticized or anodized aluminum profile for the door, and the door frame, contains a rubber band to neutralize the sound when the door is closed. The connection to the wall is made with a plasticized aluminum "U" profile.
The front side of the partition contains a plasticized aluminum profile that strengthens it along the entire length of the upper edge.
Two hinges made of plasticized metal are installed on the wings with a built-in self-closing spring in the upper hinge. The hinges are fixed to the door profile with two stainless steel screws.
The legs are made of plasticized aluminum tubes E6/EV1, with the possibility of height adjustment up to 15 cm. The leg is attached to the floor via a leg plate made of PVC, with a 50 mm high protective rosette made of polyamide. The standard height of the cabins is 220 cm, including the legs. The standard door width is 65 cm.
All cabins are equipped with one wardrobe hanger and door bumper.
</t>
  </si>
  <si>
    <t>Performing of horizontal and vertical expansion joints.</t>
  </si>
  <si>
    <t>Horizontal expansion joints in floors</t>
  </si>
  <si>
    <t>Horizontal expansion joints in the ceiling</t>
  </si>
  <si>
    <t xml:space="preserve"> Vertical expansion joints in the wall</t>
  </si>
  <si>
    <t xml:space="preserve">Procurement and installation of tactile warning strips for people with disabilities and a relief orientation plan. The tactile paving strips consist protrusions that alert blind and visually impaired individualls to an abstacles or hazard that stands on their way or an area where movement is difficula, such as stairs. Tactile tapes are placed in accordance with the Rulebook on more conditions and methods of adapting facilities for access and movement of persons with reduced mobility and persons with disabilities. The accessible tactile surface is made with a relief treatment up to 5 mm height in such a way that it does not interfere with the movement of the wheelchair, tand to be recognized by the touch of the foot or a white stick,  not retain water. , snow and dirt and to be easy maintaned.  3 formats are available: self-adhesive rubber strips, polyurethane self-adhesive strips in square and rectangular formats. </t>
  </si>
  <si>
    <t>Performing of the roof dilatation joints</t>
  </si>
  <si>
    <t>pauš./ LS</t>
  </si>
  <si>
    <t>Nets that protect windows and walls from  bumping  ball  in the sports hall:
Procurement, delivery and installation of free-hanging protecting nets.
White net,  size of 10 cm x 10cm. The set includes anchors, cables, supports, tensioners and all necessary material for assembly.</t>
  </si>
  <si>
    <t>Net 16x6m, behind the baskets</t>
  </si>
  <si>
    <t xml:space="preserve">Net 28x3m, in front of the windows </t>
  </si>
  <si>
    <t>Final cleaning of all rooms in the building, washing windows, floors, walls lined with ceramic tiles and more. Cleaning will be paid for only once, regardless of the number of cleanings performed during the preparation of the facility for handover.</t>
  </si>
  <si>
    <t>Procurement, production and installation of school name sign  board on the wall in the porch. Board  dimensions of 40x30cm made is black plexiglass/clearite, with hidden hanging on the wall.</t>
  </si>
  <si>
    <t>Procurement, production and installation of a board with the name of the designer and contractor along with the year of construction on the wall in the porch. Board of 40x30 cm size made of black plexiglass/clearite, with hidden hanging on the wall.</t>
  </si>
  <si>
    <t>Procurement, production and installation of moldings for stone pebbles. Moldings are placed between stone pebbles and the ground and serve as protection against the scattering of pebbles. Calculation per square meter of moldings.</t>
  </si>
  <si>
    <t>Procurement, production and installation of shaders inside the school. Shades are installed in the interior, next to the structural facade and follow its width. The height of the roller shades in the basement is 315 cm, on the ground floor 240 cm and on the first floor 320 cm. Calculation per square meter of blinds.</t>
  </si>
  <si>
    <t>Calculation per piece225, width (ground floor)</t>
  </si>
  <si>
    <t>Calculation per piece,  220 width (ground floor)</t>
  </si>
  <si>
    <t>Calculation per piece,  195 width(dround floor)</t>
  </si>
  <si>
    <t>Calculation per piece,  225 width(first floor)</t>
  </si>
  <si>
    <t>Calculation per piece, 220 width (first floor)</t>
  </si>
  <si>
    <t>Calculation per piece,  195 width (first floor)</t>
  </si>
  <si>
    <t>Calculation per piece,  100 width (basement)</t>
  </si>
  <si>
    <t>Calculation per piece,  220 width (basement)</t>
  </si>
  <si>
    <t>SUMMARY ARCHITECTURAL CONSTRUCTION WORKS</t>
  </si>
  <si>
    <t>BILL OF QUANTITY OF LANSCAPING</t>
  </si>
  <si>
    <t>Demolition of the existing facility on the eastern part of the parcel, with machinery and by hand, where necessary. Load the removed debris and transport it to the landfill. The price includes all the required machinery, work and transport of waste and metal to the landfill.</t>
  </si>
  <si>
    <t>Removal of the existing concrete path accessed from the east, from Vuk Micunovic Street. Load the removed debris and transport it to the landfill. The price includes all necessary mechanization, work and transport of waste and metal to the landfill.</t>
  </si>
  <si>
    <t>Demolition of the existing two uncovered concrete sports fields with the existing furniture by the mechanical way and by hand where necessary. Load the removed rubble and transport it to the landfill. The price includes all the required mechanization, work and transport of debris to the landfill.</t>
  </si>
  <si>
    <t>EXCAVATION</t>
  </si>
  <si>
    <t>Excavation of soil for the foundation wall of concrete benches in the area of the access square by machine in the ground of categories II to III. Excavate to the required depth of 40 cm, according to the detail of the bench and given elevations. Deposit the excavated material within the construction site for later embankments. The price includes excavation and depositing at the construction site landfill.</t>
  </si>
  <si>
    <t>Excavation of soil for the foundation wall of the fence by machine in the ground of categories II to III. Excavate to the required depth for the foundation wall (average 80 cm), according to the graphical documentation and given elevations. Depose the excavated material within the construction site for later embankments. The price includes excavation and deposing at the construction site landfill.</t>
  </si>
  <si>
    <t>Excavation of soil under the paved pathways from the square to the parking area and the athletic track in the ground of categories II to III. Excavate to the required depth (on average 20-25cm), above which filling of crushed stone material is carried out in the necessary layers, according to the elevations of the Landscape Design. Depose the excavated material within the construction site for later embankments. The price includes excavation and deposing at the construction site landfill.</t>
  </si>
  <si>
    <t>Excavation of the ground under the access square in the soil of categories II to III. Excavate to the required depth above which filling of crushed stone material is carried out in the necessary layers, according to the elevations of the Landscape Design. Depose the excavated material within the construction site for later embankments. The price includes excavation and deposing at the construction site landfill.</t>
  </si>
  <si>
    <t>BACKFILLING</t>
  </si>
  <si>
    <t>Backfilling and compaction of shredded soil under the square by the Landscaping Design. Fill the soil in layers of 10 to 20 cm on average, moisten it with water, and compact it with the vibration roller to the required compaction, rolling and levelling according to the Design. For filling, use the earth deposited during excavation. The price includes filling and compaction of the soil from the excavation to the required compaction.</t>
  </si>
  <si>
    <t>Backfilling and compaction of shredded soil under the surfaces of the athletics track. Fill the soil in layers of 20 cm by the Landscaping Design, moisten it with water, and compact it with a vibratory roller to the required compaction, rolling and levelling according to the Design. For filling, use the earth deposited during excavation. The price includes filling and compaction of the soil from the excavation to the required compaction.</t>
  </si>
  <si>
    <t>Filling and compaction of shredded earth around the school building, the access square and paths in the immediate area of the school up to the ground level by the Landscaping Design, with all the necessary falls that allow the drainage of stormwater from the ground. Fill the soil in layers of 20 cm, moisten it with water, and compact it with the vibratory roller to the required compaction, roll and level according to the Design. For filling, use the earth deposited during excavation. The price includes filling and compaction of the soil from the excavation to the required compaction</t>
  </si>
  <si>
    <t>GRAVEL SPREADING</t>
  </si>
  <si>
    <t>Procurement, transport and spreading of the layer of 16-32mm coarse gravel, in a 10cm thick layer, under the foundation of the fence and the foundation of the concrete benches. The layer of gravel is spread in layers, compacted and levelled according to the Design and drawings, with a height tolerance of +/- 1cm.</t>
  </si>
  <si>
    <t>Procurement, transporttion and spreading of the layer of gravel as a lower load-bearing layer with granulation of 0-63 mm, in a layer 25 cm thick, under the surfaces, to be paved with concrete slabs. The layer of gravel is spread in layers, compacted and levelled according to the Design and drawings, with a height tolerance of +/- 1cm.</t>
  </si>
  <si>
    <t>the pathway from the square to the parking area and the athletics track</t>
  </si>
  <si>
    <t>Procurement, transport and spreading of the layer of crushed stone (crushed stone) granulation 0-31.5 mm, in a layer 25 cm thick, under the athletic track and sports field. The tampon layer of crushed stone is spread in layers, compacted and levelled according to the design and drawings, with a height tolerance of +/- 1cm.</t>
  </si>
  <si>
    <t>Construction of the reinforced concrete foundation wall of the fence, 50 cm wide at the bottom and 20 cm at the top, and 70 cm high, according to the detail in the Landscaping Design, from concrete, class MB 30, in the necessary edge formwork. Reinforcement of the foundations according to the Design, details and static calculation.
Install and maintain concrete according to regulations</t>
  </si>
  <si>
    <t>Procurement, transport and installation of two-layer lux concrete slabs with the washable surface manufactured by BOSSIN or equivalent. The slabs have dimensions of 60x30cm and are 5cm thick. The shade of the slabs is Narona white for covering the fields of the access square and the pathways to the parking area and the athletics track. The process of installing concrete elements requires a specific procedure that must be followed. Determining the heights, sufficient thickness and compaction of the crushed stone layer, precision in the installation of slabs and the correct choice of materials are just some conditions to obtain the high-quality, durable and aesthetically pleasing surface.
Furthermore, it is recommended that concrete elements be paved exclusively on the layer of sand or small stone particles. In this way, the replacement of damaged plates and disassembly during possible interventions on underground installations are accessible, as well as faster surface water drainage into the drainage layer. The price of the position includes spreading the 4 cm layer of sand in which the slabs are installed.</t>
  </si>
  <si>
    <t>Access square NARONA WHITE</t>
  </si>
  <si>
    <t>The path from the square to the parking area and the athletics track NARONA WHITE</t>
  </si>
  <si>
    <t>Concrete benches:
Production of reinforced concrete prefabricated benches, cross-section according to the detail in the Design, from concrete class MB 30, frost resistance MM100. The bench is 480 cm long, 60 cm wide and 45 cm high. The bench contains a hole with a diameter of 40 cm and a depth of 30 cm, intended to install metal garbage cans. Make the bench in smooth formwork with supports and reinforcement the supports according to the Design, details and static calculation.
Concreting should be done with the appropriate aggregate to obtain the surface's most excellent smoothness. Use the grey colour of the aggregate to get a cool white colour.
Install and maintain concrete according to regulations.
The price includes formwork, supports and additional scaffolding. The number of pieces is 6.</t>
  </si>
  <si>
    <t>Production of reinforced concrete foundation feet for masts with dimensions of 30x30cm (one-half of the concrete slabs at the end) and the depth of 80cm from concrete class MB30 in the necessary edge formwork. Reinforcement of the foundation according to the Design, details and static calculation.
Install and maintain concrete according to regulations.</t>
  </si>
  <si>
    <t>Concrete Outdoor Drinking Fountain:
Making of the outdoor concrete drinking fountain with dimensions of 60x30cm and the height of 120cm according to the Design. The trough of the fountain is placed into the ground at full height. The fountain is installed on the layer of well-compacted gravel. The fountain is made in smooth formwork with supports, and the supports are reinforced according to the Design details and static calculation.
Concreting should be done with the appropriate aggregate to obtain the most excellent test smoothness of the surface. Use the grey colour of the aggregate to get a cool white colour.
Install and maintain concrete according to regulations.
The price includes formwork, supports and auxiliary scaffolding</t>
  </si>
  <si>
    <t>The quantity of reinforcement is given for the foundation of the fence and the concrete bench, and the plans and specifications of the reinforcement, as well as the construction book, will be used for the settlement with the Investor.</t>
  </si>
  <si>
    <t>The foundation of the fence</t>
  </si>
  <si>
    <t>Concrete benches (6 pieces)</t>
  </si>
  <si>
    <t>METAL-FENSING WORKS</t>
  </si>
  <si>
    <t xml:space="preserve">Vehicle gate
Two double-leaf entrance gates (marking G02 and G03 in the Design) for vehicles with dimensions: a width of 2x300cm and 2x285cm on the axis, a height of 120cm with the sliding opening of the leaves to the side using wheels and the floor rail.
The limiters for the sliding leaves are made of a U profile at both ends of the gate. The construction of the leaves is made of vertical steel boxes 40x20 (wall thickness 2mm) 118cm high, horizontal steel boxes for the handle and the lower bar measuring 40x20cm, the length in all according to the detail in the Design. The fillings are made of steel bars 20x20 (wall thickness 1.5mm) 114cm high at an axial distance of 15cm.
Hardware for opening and fixing the gate must be high quality. The gate has an appropriate lock with three keys and a handle on both sides.
The vehicle gate opens with an electromechanical drive of the Mastnak system type or equivalent and contains an electronic control unit and a receiver for radio-frequency control. In emergencies, provide the possibility to unlock the motor and open the gate manually. Install the floor stop. All metal parts are made of galvanized steel. Coat the fence with an anti-corrosive coating and at least two layers of metallized silicone anthracite paint with a high degree of resistance to chemical and mechanical influences.
</t>
  </si>
  <si>
    <t>Entrance gate on the square
Single-leaf entrance gate (labels G01 in the Design), dimension along the axis: a width of 405 cm and a height of 120 cm. The gate opens slidingly, using wheels and a sliding rail.
The limiters for the sliding leaves are made of a U profile at both ends of the gate. The construction of the wings is made of vertical steel boxes 40x20mm (wall thickness 2mm) 118cm high at an axial distance of 405cm and horizontal steel boxes for handles and lower bars, dimension 40x20mm and 407cm long. The fillings are made of steel bars 20x20mm (wall thickness 1.5mm) 114cm high at an axial distance of 15cm.
The gate is opened manually. Hardware for opening and fixing the gate must be of high quality. The gate has the appropriate lock with three keys and a handle on both sides.
All metal parts are made of galvanized steel. Coat the fence with an anti-corrosive coating and at least two layers of metallized silicone anthracite paint with a high degree of resistance to chemical and mechanical influences.
Marking in the Design: G01: 405x120 cm</t>
  </si>
  <si>
    <t>Pedestrian gate
A single-leaf entrance gate, dimension along the axis: a width of 120 cm and a height of 120 cm, the opening around the vertical axis.
The construction of the leaves is made of vertical steel boxes 40x20mm (wall thickness 2mm) 118cm high at an axial distance of 120cm and horizontal steel boxes for the handles and the lower bar, dimension 40x20mm. The fillings are made of steel bars 20x20mm (wall thickness 1.5mm) 115cm high at the axial distance of 15cm.
The gate is opened manually. Hardware for opening and fixing the gate must be high quality. The gate has an appropriate lock with three keys and a handle on both sides.
All metal parts are made of galvanized steel. Coat the fence with an anti-corrosive coating and at least two layers of anthracite metallized silicone paint with high resistance to chemical and mechanical influences
Marking in the Design: G04: 120x120 cm</t>
  </si>
  <si>
    <t>Fence:
The fence is installed on the reinforced concrete foundation. It is done in fields of 150 cm in length and 120 cm in height. The leaf's construction is made of vertical steel boxes 40x20mm (wall thickness 2mm) 118cm high, anchored or concreted into the reinforced concrete foundation at an axial distance of 150cm. The fillings consist of the handle measuring 40x20mm, length 150cm and a lower bar measuring 40x20mm, length 148cm. The fillings are made of steel bars 20x20mm (wall thickness 1.5mm) 115cm high at an axial distance of 15cm. The fields-fillings are hung on the construction - the vertical steel box with an overhang of 1 cm, while the joint joints of the fields are welded and then ground, polished and adequately treated with coating for metal. All metal parts are made of galvanized steel. Coat the fence with an anti-corrosive coating and at least two layers of anthracite metallized silicon paint high degree of resistance to chemical and mechanical influences.
Marking in the Design:RL10 - segment 150cm length, h=120 cm</t>
  </si>
  <si>
    <t>METAL-FENSING WORKS TOTAL</t>
  </si>
  <si>
    <t>SPORTS EQUIPMENT</t>
  </si>
  <si>
    <t>Basketball
Procurement and installation of the competitive single-tube basketball structure with a height of 225 cm. The basket's construction is metal, finally painted, protected from atmospheric influences with front soft protection. Glass basketball backboard (minimum thickness 10mm in the metal frame with soft protection. Complete with the professional folding hoop with a hand-knitted net. The construction colour is black. The colour of the posts' soft protection and the glass backboard is black.</t>
  </si>
  <si>
    <t>The lining of sports surfaces with tartan:
Supply, transport, and install STOBITAN SC two-layer, waterproof sports surface suitable for training and competitions. The surface is intended for all outdoor sports. The lining must be resistant to UV radiation and atmospheric influences and be durable. The base layer consists of recycled rubber granules (SBR) of black colour, which are connected with polyurethane, and the finishers carry out the installation. The final layer is sprayed in two layers with a special polyurethane binder and fine EPDM granules. The total thickness of the substrate is 13mm. The colour of the lining is dark green. The price includesmarking sports fields with 5 cm wide lines according to the competition's proposals. The surface must have the EN 14877 standard and the IAAF certificate documented with the offer.</t>
  </si>
  <si>
    <t>Perform of asphalt surfaces:
Performing of asphalt in two layers: bituminous layer BNS22 6 cm and the final layer of asphalt concrete 4 cm, which is the mixture of stone aggregate and bitumen. The stone aggregate must have sharp edges - crushed stone. Asphalt is placed on a rolled layer of crushed stone at the height of 25 cm, which is included in the price of the position. The work's price includes installing concrete curbs IB6 or similar, height 25cm and width 7cm with the top face from white concrete. Curb length 100cm, weight 35kg/piece, grey and white concrete. Curbs are installed next to tartan sports surfaces as an edge zone to protect the asphalt and tartan surfaces. Curbs are installed on both sides of the athletic track, i.e. the sports field. Curbs should be installed in everything according to the manufacturer's instructions and according to the characteristic details of the Design.</t>
  </si>
  <si>
    <t>Wood cladding of concrete benches for sitting:
Procurement, transportation and installation of wooden beams with dimensions of 5x5 cm and the length of 358 cm on the steel substructure made of beams anchored in a concrete bench. On the bench, install 11 beams along the bench with a distance of 0.5 cm between them to create a compact sitting surface. Then, anchor the beams into the steel substructure transversely, at least in 3 places. Finally, finish the beams with colourless varnishes and wood paint to ensure their resistance to weathering. The price includes the metal substructure, wooden beams, painting of the beams and their installation.</t>
  </si>
  <si>
    <t>Waste cans
Perform the waste bin from plasticized sheet, thickness d=0.5mm, in the openings provided on the bench. The bin is 30cm high and 40cm in diameter, with a folded-down cover plate that allows easy removal of the bin for emptying.
The colour of the bins is grey, raw sheet metal.</t>
  </si>
  <si>
    <t>Bicycle parking
Perform metal parking places for bicycles in everything according to the Design details. The bicycle parking space is 70x70 cm in size. It is made of metal box profiles 5x2cm and anchored in the floor in 3 places. Parking spaces are finished with metal coatings and black paint. Parking spaces are installed at a distance of 120 cm.</t>
  </si>
  <si>
    <t>The Masts with flags:
Procurement and installation of two white fibreglass masts, 6m high, for mounting the national flag and the flag of the Capital City. The mast has a conical shape, is elastic, and allows for slight bending, which is resistant to wind blows and other atmospheric influences. The mast is not painted, so no further maintenance is required. The material from which the mast is made does not conduct electricity, so it is unnecessary to ground it to protect against lightning strikes. The system with an internal mechanism and the rotating head allows the flag to rotate 360 degrees, which significantly extends service life for flags and masts. The G holder enables the flag always to be open and visible. The anchor foot is made according to the hinge system, which makes it very easy to place the mast on the ground. The lock enables securing the flag against unauthorized lowering or theft. The mast is installed on the reinforced concrete foundation. It is recommended flag should be removed from the mast if the wind speed is great to extend the flag's lifetime of the flag. The masts are mounted in the concrete base measuring 30x30cm and 80cm deep. The price of the position includes the purchase and installation of flags.</t>
  </si>
  <si>
    <t>Final cleaning of the field:
Final cleaning of the free surface of the field. Cleaning will be paid for only once, regardless of the number of cleanings performed while preparing the object for delivery.</t>
  </si>
  <si>
    <t>CONCRETE AND REINFORCEMENT CONCRETE WORKS</t>
  </si>
  <si>
    <t>SPORTS EQUIPMENT:</t>
  </si>
  <si>
    <t>TOTAL LANDSCAPING</t>
  </si>
  <si>
    <t>SUMMARY - LANDSCAPING</t>
  </si>
  <si>
    <t>Ukupno/total</t>
  </si>
  <si>
    <t>Ukupno/ total</t>
  </si>
  <si>
    <r>
      <t xml:space="preserve">   Predmjer - Izgradnja nove OŠ "Vladimir Nazor"/  Bill of Quantity - Construction of the new Elementary School "Vladimir Nazor"
</t>
    </r>
    <r>
      <rPr>
        <b/>
        <sz val="12"/>
        <color theme="1"/>
        <rFont val="Calibri"/>
        <family val="2"/>
        <scheme val="minor"/>
      </rPr>
      <t>INSTALACIJE VODOVODA I KANALIZACIJE / WATER SUPPLY AND SEVAGE INSTALLATION</t>
    </r>
  </si>
  <si>
    <t>WATER SUPPLY AND SEVAGE INSTALLATION</t>
  </si>
  <si>
    <t>BILL OF QUANTITY OF EXTERNAL WATER SUPPLY AND SEWAGE INSTALLATION</t>
  </si>
  <si>
    <t>LANSCAPING - EARTHWORKS</t>
  </si>
  <si>
    <t>Mechanical and manual excavation in the material of all categories for installation trenches. The width of the excavation of the bottom of the trapezoid trench is 0.7/0.8m for atmospheric and house sewage, while it is 0.6m for water supply. Discard the excavated material 1.0m from the edge of the trench on one side so that one side of the trench is free for storing pipes and other necessary materials for pipeline assembly. During the excavation, ensure that the bottom of the canal is finely levelled and that the sides of the trench are properly cut</t>
  </si>
  <si>
    <t>Atmospheric sewage</t>
  </si>
  <si>
    <t>House sewage</t>
  </si>
  <si>
    <t>water supply and hydrant pipeline</t>
  </si>
  <si>
    <t>Mechanical and manual excavation in the material of all categories for installation of equipment and elements of the distribution line</t>
  </si>
  <si>
    <t>Separators</t>
  </si>
  <si>
    <t>Sewage Absorption Trench</t>
  </si>
  <si>
    <r>
      <t>Supply, transport and spreading of fine sand for the installation under pipelines around and above pipelines. Calculation per m</t>
    </r>
    <r>
      <rPr>
        <vertAlign val="superscript"/>
        <sz val="10"/>
        <color indexed="8"/>
        <rFont val="Calibri"/>
        <family val="2"/>
      </rPr>
      <t>3</t>
    </r>
    <r>
      <rPr>
        <sz val="10"/>
        <color indexed="8"/>
        <rFont val="Calibri"/>
        <family val="2"/>
      </rPr>
      <t>.</t>
    </r>
  </si>
  <si>
    <r>
      <t>Backfilling of trenches with the installed pipeline, facility and microbial device. Backfilling is done in layers 30 to 40 cm thick with proper compaction until the required compressibility modulus is reached. Backfilling is done manually with material from the excavation. Calculation per m</t>
    </r>
    <r>
      <rPr>
        <vertAlign val="superscript"/>
        <sz val="10"/>
        <color indexed="8"/>
        <rFont val="Calibri"/>
        <family val="2"/>
      </rPr>
      <t>3</t>
    </r>
  </si>
  <si>
    <t>Seperators</t>
  </si>
  <si>
    <t>Additional excavation for the manhole. Excavations are carried out
in the material where the canal trench is excavated. The unit price includes all necessary work and materials, including the required attention to protecting existing installations and any measures needed to protect the sides of the excavation. Calculation per m3 of properly performed excavation includes discarding the material from the hole at a sufficient distance so that it does not interfere with works along the trench.</t>
  </si>
  <si>
    <t>Water gauge manhole</t>
  </si>
  <si>
    <r>
      <t>Loading and transporting surplus material from the excavation to the city landfill with rough planning at the unloading site. Quantities according to table calculation. Payment is made per m</t>
    </r>
    <r>
      <rPr>
        <vertAlign val="superscript"/>
        <sz val="10"/>
        <rFont val="Calibri"/>
        <family val="2"/>
      </rPr>
      <t>3</t>
    </r>
    <r>
      <rPr>
        <sz val="10"/>
        <rFont val="Calibri"/>
        <family val="2"/>
      </rPr>
      <t xml:space="preserve"> of transported and planned soil</t>
    </r>
  </si>
  <si>
    <t>INSTALLATION WORKS AND EQUIPMENT</t>
  </si>
  <si>
    <t>Procurement, transport and installation of sewer pipes made of rigid polyvinyl chloride (PVC) with a uniform cross-section of walls, Sn8 class, with a sealing ring made of solid walls, with strength according to the ISO 9969 standard.
The pipes are placed on the previously made sand layer according to design details. The unit price includes all necessary works and materials for the complete and correct installation of sewer pipes. Calculation per m1 of installed pipes.</t>
  </si>
  <si>
    <t>DN200 atmospheric sewage</t>
  </si>
  <si>
    <t>DN160house and atmospheric sewage</t>
  </si>
  <si>
    <t>DN110  atmospheric sewage</t>
  </si>
  <si>
    <r>
      <t>Procurement, transportation and installation of street channels - line gullies with a grid type "TEKLA 2020-D400". Calculation per m</t>
    </r>
    <r>
      <rPr>
        <vertAlign val="superscript"/>
        <sz val="10"/>
        <color indexed="8"/>
        <rFont val="Calibri"/>
        <family val="2"/>
      </rPr>
      <t>1</t>
    </r>
    <r>
      <rPr>
        <sz val="10"/>
        <color indexed="8"/>
        <rFont val="Calibri"/>
        <family val="2"/>
      </rPr>
      <t xml:space="preserve"> of installed channel - grid.</t>
    </r>
  </si>
  <si>
    <r>
      <t>Procurement, transport and installation of polyethylene pipes for the transport of sewage under pressure, made of high-density polyethylene HDPE PE-100, nominal pressure, diameter and class determined by design. HDPE PE-100 pipes should be manufactured and certified in accordance with EN 12201, which will witness the DVGW certificate and the INSTA CERT certificate as mandatory attachments to the supplied pipes. Pipes should be of the "Peštan" Arađelovac type or other pipes with equivalent characteristics. Pipes of the diameter 110 mm. 
Calculation per m</t>
    </r>
    <r>
      <rPr>
        <vertAlign val="superscript"/>
        <sz val="10"/>
        <rFont val="Calibri"/>
        <family val="2"/>
      </rPr>
      <t>1</t>
    </r>
    <r>
      <rPr>
        <sz val="10"/>
        <rFont val="Calibri"/>
        <family val="2"/>
      </rPr>
      <t>.</t>
    </r>
  </si>
  <si>
    <t xml:space="preserve">Supply and installation of a low-profile channel for linear gully ACO DRAIN® Multiline V100S, according to SRPS EN 1433 and DIN 19580, with the safety locking grid without screws, type Drainlock, made of ACO polymer concrete resistant to frost and salt, with the integrated protective edge of galvanized steel, with flap and groove for easy sealing at the junction of two channels. The channel have to be intended for traffic load up to class D400. The elements are 100 cm long, 10 cm nominal width, 13.5 cm construction width, and 10 cm construction height. Connect to the sewage system by the channel body with the vertical joint and integrated rubber coupling for a pipe DN/OD100. The channel element with a vertical outlet has a height of 11 cm. Calculation per m.
</t>
  </si>
  <si>
    <t>Multiline V100S low-profile</t>
  </si>
  <si>
    <t>Multiline V100S low-profile with vertical outlet DN100</t>
  </si>
  <si>
    <t>front cover</t>
  </si>
  <si>
    <t>Line drainage grid ACO DRAIN®Multiline V100 Ribbed</t>
  </si>
  <si>
    <t>Supply of grids for linear drainage channels ACO Multiline V100 for traffic load class B125 (passenger vehicle traffic) according to SRPS EN 1433 with safety and anti-displacement (longitudinal)  locking without screws type Drainlock, made of cast iron, opening width 12mm, Rib type. The grid is 123 mm wide, 50 cm long, absorbent surface of 371 cm²/m. Calculation per meter</t>
  </si>
  <si>
    <t>Procurement, transport and installation of water pipes made of high-density polyethylene PEHD class 100 for pressures PN 10, diameter DN 110 mm, including shaped pieces made of PEHD for horizontal unbreakable pipelines.
The pipes are installed on the previously made sand layer according to the details of the design. The unit price includes all the necessary work and materials for the complete and correct installation of PEHD water pipes in accordance with the details of the design and the regulations for this type of work.
Calculation per m1 of installed, tested and approved PEHD pipes, class PE-100, for working pressures of NP 10 bar. Diameter DN 110mm.
NORM EN-12.201-2 DIN 8072/8075</t>
  </si>
  <si>
    <t>DN110</t>
  </si>
  <si>
    <t>DN110 sprinkler system</t>
  </si>
  <si>
    <t>DN32 distribution for the taps</t>
  </si>
  <si>
    <t>Procurement, transport and installation of the necessary equipment and plumbing fittings for performing the connecting and water gauge manhole.</t>
  </si>
  <si>
    <t>MANHOLE STEEL COVER DN600 400KN</t>
  </si>
  <si>
    <t>WATER GAUGE DN80</t>
  </si>
  <si>
    <t>WATER GAUGE DN80/20</t>
  </si>
  <si>
    <t>EV VALVE DN100</t>
  </si>
  <si>
    <t>EV VALVE DN80</t>
  </si>
  <si>
    <t>REDUCTION 100/80</t>
  </si>
  <si>
    <t>OP PIECE DN100/100</t>
  </si>
  <si>
    <t>SP PIECE DN80/300</t>
  </si>
  <si>
    <t>LP4 PIECE DN100</t>
  </si>
  <si>
    <t>IRREVERSIBLE VALVE DN80</t>
  </si>
  <si>
    <t>DIRT CATCHER DN100</t>
  </si>
  <si>
    <t>STUB END DN110/100</t>
  </si>
  <si>
    <t>UNIVERSAL COUPLING DN250</t>
  </si>
  <si>
    <t>OP PIECE DN250/100</t>
  </si>
  <si>
    <r>
      <t>Procurement, transport and installation of the overhead fire hydrant DN100 with the complete hydrant set and the single-wing hydrant cabinet with the following equipment:
- hose</t>
    </r>
    <r>
      <rPr>
        <sz val="10"/>
        <color indexed="8"/>
        <rFont val="Calibri"/>
        <family val="2"/>
      </rPr>
      <t>Ø 52mm/15m - 2 pcs
- nozzle with handleØ52 - 2 pcs
- key for overhead hydrant - 1 pc
- key C - 1 pc
- key ABC - 1 pc</t>
    </r>
  </si>
  <si>
    <t>SEPARATOR OF LIGHT PETROLEUM DERIVATIVES WITH BYPASS
ACO OLEOPATOR-BYPASS-P-X-FST NS3/15 ST301</t>
  </si>
  <si>
    <t>Procurement and installation of light liquid separators made of centrifugally cast polyethylene. The separator have to be designed, manufactured and tested according to SRPS EN 858, nominal size NS3 (flow rate three l/s), and the total flow rate is Qmax = 15 l/s, with an integrated precipitator with a capacity of 381 litres. The separator must have the efficiency of extracting light petroleum derivatives of class I - light petroleum derivatives in the output water up to 5mg/l. The separator has a volume of separated light liquids cc. 240 litres, while the total volume is cc. 731 litres. The inlet and outlet from the separator are DN 200 PEHD pipes. The depth of the inlet pipe, measured from the height of the cover to the height of the bottom of the inlet pipe T= 0.48 m to 2.16 m (the exact depth of the pipe at the inlet should be defined before ordering the separator). The separator is delivered with the cover according to SRPS EN 124, load class A15, with a clear opening of 600 mm diameter, with the inscription "SEPARATOR". Calculation per piece of the separator put into operation.</t>
  </si>
  <si>
    <t>SEPARATOROF LIGHT PETROLEUM DERIVATIVES WITH BYPASS
ACO OLEOPATOR-BYPASS-P-X-FST NS6/30 ST600</t>
  </si>
  <si>
    <r>
      <t>Procurement and installation of light liquid separators made of centrifugal cast polyethilene. The separator must be designed, manufactured and tested according to SRPS EN 858, nominal size NS6 (flow 6l/s) while the total flow is Kmax = 30 l/s, with the integrated clarifier with a capacity of 702 litres. The separator must have the efficiency of extracting light petroleum derivatives of class I - light petroleum derivatives in the output water up to 5mg/l. The separator has a volume of separated light liquids cc. 235 litres, while the total volume is cc. 1036 litres. The inlet and outlet from the separator are DN 250 PEHD pipes. The depth of the inlet pipe, measured from the height of the cover to the height of the bottom of the inlet pipe T= 0.455 m to 2.135 m (the exact depth of the pipe at the inlet should be defined before ordering the separator). The separator is delivered with the cover according to SRPS EN 124, load class B125, with a clear opening of 600 mm diameter, with the inscription "SEPARATOR". Calculation per piece of the separator put into operation</t>
    </r>
    <r>
      <rPr>
        <sz val="10"/>
        <color indexed="8"/>
        <rFont val="Calibri"/>
        <family val="2"/>
      </rPr>
      <t>.</t>
    </r>
  </si>
  <si>
    <t>Irrigation well</t>
  </si>
  <si>
    <t>Drilling a well 220 mm with the installation of a pipe 160 mm</t>
  </si>
  <si>
    <t>Flushing of the well.  Lump sum 4h..</t>
  </si>
  <si>
    <t>CAPRARI well pump 6 7.5kw.</t>
  </si>
  <si>
    <t>Electrical cabinet with 7.5kw power frequency regulator with phase I asymmetry pre-voltage arresters and pressure transmitter 10</t>
  </si>
  <si>
    <t>Power supply cabinet for the pump</t>
  </si>
  <si>
    <t>Distributive pipeline from the pump to the well's manhole</t>
  </si>
  <si>
    <t>Expansion tank 200 l</t>
  </si>
  <si>
    <t>Pressure transmitter</t>
  </si>
  <si>
    <t>Pump cable fi9</t>
  </si>
  <si>
    <t>The head of the well</t>
  </si>
  <si>
    <t>Installation and commissioning service</t>
  </si>
  <si>
    <t>Water filtration</t>
  </si>
  <si>
    <t>Supply, transport and installation of the booster pump for atmospheric waste water from the basement (grandstands)</t>
  </si>
  <si>
    <t>WILO REXA FIT V05DA-222/EAD1-2-
T0025-540-O - 6064590</t>
  </si>
  <si>
    <t>WILO SUSPENSION DEVICE DN50/2RK SB -
6070147</t>
  </si>
  <si>
    <t>WILO IRREVERSIGLE VALVE N-RE-DEV
DN50 PN10 Z GG25 CPL. - 2017167</t>
  </si>
  <si>
    <t>WILO  GATE VALVE DN50
PN16 GG25 CPL. - 2017161</t>
  </si>
  <si>
    <t>WILO GUIDES INOX 26,9x2; 6m - 2976455</t>
  </si>
  <si>
    <t>WILO CHAIN+2SHACKLES 5M
1.4401/316/INOX - 6063137</t>
  </si>
  <si>
    <t>WILO W-CTRL-MS-L-2X4KW-DOL 2539746</t>
  </si>
  <si>
    <t>WILO FLOAT SW.WA65(PSN-O)10M+VP.
503211894</t>
  </si>
  <si>
    <t>Supply, transport and installation of the tap for drinking water with all the necessary elements for connection to the supply pipeline dn32. The prefabricated, lightweight concrete base have to be chosen by the interior designer. Calculation per set.</t>
  </si>
  <si>
    <t>CONCRETE, REINFORCEMENT AND MISCELLANEOUS WORKS</t>
  </si>
  <si>
    <t>Supply, transport and pouring of waterproof concrete MB 30 according to the details of the design. The unit price includes all the necessary work and materials, including the necessary formwork and reinforcement. Perform the work in accordance with the regulations for this type of work and details from the design. Calculation per m3 of poured concrete</t>
  </si>
  <si>
    <t>The bottom plate of the gully and inspection manholes</t>
  </si>
  <si>
    <t>Bench and invert of the channel</t>
  </si>
  <si>
    <t>Top plate with cornice</t>
  </si>
  <si>
    <t>The lower plate of inspection manholes</t>
  </si>
  <si>
    <t>Connecting and water gauge manhole</t>
  </si>
  <si>
    <t>Base plate for separators</t>
  </si>
  <si>
    <t>Absorption wells</t>
  </si>
  <si>
    <t>Supply, transport and installation of reinforced concrete pipes with a diameter of 1000 mm, and length L=1000 mm. The unit price includes all the necessary work and material for the installation of the pipes, including the necessary cuttings for the climbers, the patching of the concrete pipes after the installation of the climbers, the necessary shortening of the pipes, the foundation of the pipes in the bottom and preparation of benches and inverts of channel including other works that ensure the completion of the manhole wall from reinforced concrete pipes.
Calculation per piece of installed reinforced concrete pipes in the gully or inspection manhole.</t>
  </si>
  <si>
    <r>
      <t>Masonry of the walls of absorption wells with concrete blocks 40x20x20 in cement mortar, leaving space between the blocks for better absorption of the surrounding soil. All necessary work and materials are included in the price. Calculation per m</t>
    </r>
    <r>
      <rPr>
        <vertAlign val="superscript"/>
        <sz val="10"/>
        <color indexed="8"/>
        <rFont val="Calibri"/>
        <family val="2"/>
      </rPr>
      <t>2</t>
    </r>
    <r>
      <rPr>
        <sz val="10"/>
        <color indexed="8"/>
        <rFont val="Calibri"/>
        <family val="2"/>
      </rPr>
      <t xml:space="preserve"> of the brick wall.</t>
    </r>
  </si>
  <si>
    <t>Supply, transport and installation of a one-piece drain grid made of nodular cast iron (according to the EN124 standard) with a hinged connection of the grid and frame. The grids are rectangular, and the dimensions of the clear opening are 600x600mm for traffic loads of 400kN.
The unit price includes all the necessary work and materials for the installation of the gullies
with details from the design.
Calculation per piece of corrosion-protected, installed, and anchored gully to RC cornice</t>
  </si>
  <si>
    <t>Supply, transport and installation of covers with a frame made from nodular cast iron (according to the EN124 standard). The covers are round, with a clear opening of 600 mm in diameter for traffic loads of 400kN, with the articulated connection of the frame and cover, the rubber gasket for fitting the cover on the frame, and the locking mechanism. The unit price includes all necessary work and materials for the installation of covers in accordance with the details from the design.
Calculation per piece of protected from corrosion and installed cover</t>
  </si>
  <si>
    <t xml:space="preserve">Atmospheric sewage (water from the roof) </t>
  </si>
  <si>
    <t xml:space="preserve">House sewage </t>
  </si>
  <si>
    <t>Procurement, transport and installation of cast-iron climbers in inspection manholes.
Climbers are installed according to the details of the design. Calculation per piece of installed climber</t>
  </si>
  <si>
    <t>House Sewage</t>
  </si>
  <si>
    <t>Water pipe</t>
  </si>
  <si>
    <t>Absorbent wells</t>
  </si>
  <si>
    <t>BILL OF QUANTITY INTERNAL WATER SUPPLY AND SEWAGE INSTALLATION</t>
  </si>
  <si>
    <t>WATER SUPPLY INSTALLATION</t>
  </si>
  <si>
    <t>Supply, transport and installation of galvanized water pipes and fittings for working pressures of 10 bar. Galvanized pipes are up to 6 m long, possibly cutting them to 3 m. Protect all galvanized distributions of the hydrant network, the visible ceiling distribution and all other visible distributions with "plamaflex" pipes. Vertical and wall distributions, i.e. pipes distributed through the walls along the cuts, must be protected with "FILC" tapes. Acoustically insulate the pipes through the construction with glass or mineral wool, felt or other suitable material. Calculation per m' of installed galvanized pipe</t>
  </si>
  <si>
    <t>diameter Ø50</t>
  </si>
  <si>
    <t>diameter Ø65</t>
  </si>
  <si>
    <t>Supply, transport to the construction site and installation of plastic PP-R water pipes and fittings for internal water supply for a working pressure of 10 bar. The calculation is per m'; the price includes cutting and patching of damaged surfaces, penetrations through the structure that are not separately calculated, installing protective pipes on passages through the structure, and closing all penetrations. Protect pipes with plamaflex insulation and properly test them. The DN diameters marked in the graphical documentation represent the inner diameter of the plastic water pipe.
Calculation per m' of installed pipe</t>
  </si>
  <si>
    <t>Supply and installation of flat permeable valves with chrome cap and rosette (central) for polypropylene pipes.                             DN20/Ø 1/2"</t>
  </si>
  <si>
    <t>Supply, transport and installation of permeable valves with the discharge with all connecting elements. Installation in the bottom of the vertical. Calculation per piece.</t>
  </si>
  <si>
    <t>Supply, transport and installation of PPR permeable valves with a decorative cap. Installation of valves for wash basins and kitchen sinks, for hot and cold water. Calculation per piece of installed valve</t>
  </si>
  <si>
    <t>Supply, transport and installation of fire hydrants Ø 50mm, which consist of the following elements:
The firebox, which is made of sheet steel size 50x50x14cm, 15m long Ø 50mm hose, Ø50mm brass valves, and Ø 32mm brass nozzle for the hose, the firebox is factory protected with a primer and painted with red varnish with the H mark on the doors. The doors of the housing must be secured with a seal. The firebox is installed in previously performed niches in the wall so that the bottom of the box is 150 cm from the floor. Calculation per piece</t>
  </si>
  <si>
    <t>Supply, assembly and commissioning of the station for increasing the pressure with the following characteristics: flow K=5l/s, H=25m. The price includes valves, the assembly set, and electrical installation connections</t>
  </si>
  <si>
    <t>Testing the installed water supply distribution pipeline for water tightness of connections, according to instructions. The required amount of water for testing is provided by the contractor. Calculation per m' of the tested pipeline.</t>
  </si>
  <si>
    <t>HOUSE SEWAGE INSTALLATION</t>
  </si>
  <si>
    <t>Supply, transport and installation of low-noise three-layer sewer pipes and fittings for internal installations, manufactured according to EN 1451 from polypropylene block-copolymer (PP-C); reinforced with mineral additives,  external side of walls is blue and internal white, with increased noise absorption, according to designed diameters and specification. The fitting system should be reinforced in the coupling part, with expansion spacers and markers for determining the angle of rotation of the fitting and delivered in the protective PE package. Low-noise pipes and fittings must be tested according to EN 14366 and DIN 4109 and fulfill the minimum sound insulation requirements of 12 dB(A), checked and proven by the Fraunhofer test report, submitted with the delivered pipes. The work must be carried out according to the technical regulations for the intended type of pipe, i.e. in accordance with the requirements of EN 12056 and SRPS ENV 13801, in the manner foreseen by the pipe manufacturer and in accordance with the instructions of the Supervisor Authority. Calculation per meter of pipe</t>
  </si>
  <si>
    <t>Supply, transportation and installation of a point drain with a stainless steel toilet trap (gully). The drain has a removable siphon for the smell with the option of the siphon insert against water evaporation. Calculation per piece of the installed trap.</t>
  </si>
  <si>
    <t xml:space="preserve"> Ø50mm-toilets</t>
  </si>
  <si>
    <t>Supply, transport and installation of inspection pieces with doors at the bottom of the vertical pipe. Calculation per piece</t>
  </si>
  <si>
    <t>Supply, transport, distribution and installation of PVC ventilation hoods. Calculation per piece.</t>
  </si>
  <si>
    <t>ventilation hoods  Ø110mm</t>
  </si>
  <si>
    <t>ventilation hoods  Ø160mm</t>
  </si>
  <si>
    <t>Supply, transport and installation of the pipe aerator for vertical sewage pipes that cannot go to the roof for house sewage ventilation. Leaving an opening in the suspended ceiling for ventilation in the parts where the pipe aerator is provided is mandatory. Connection to pipe dn75mm</t>
  </si>
  <si>
    <t>Procurement, transport and installation of the mini vent aerator for installation under the sink in places where the house sewage vent is too far away. Calculation per piece</t>
  </si>
  <si>
    <t>Procurement and installation of the free-standing pre-pumping device of the Muli-Star DDP type with the polyethylene tank and two pumps, 400V, 50Hz, IP 68 protection. The device is predicted to black waste water after the grease separator. Pneumatic level meter with checking of the wastewater level in the tank with the submerged pipe. Mini compressor for injecting air into the submerged pipe of the level meter - specialized after the grease separator. The plant has active irreversible valves and the pressure pipeline valve for servicing.
- the effective volume of the tank, depending on the place of inflow, from 95 to 165 l
- DN100/DN150 inlets
- the weight of the empty device is 108 kg
- pressure pipeline DN100 (outer diameter 108 – 114.3 mm)
- delivered with automatic transmission and UKO/UTO connection 32A</t>
  </si>
  <si>
    <t>Muli-Star DDP 2.1 pre-pumping plant behind grease separator P1/P2 = 2 x 1.83/1.5kW I = 5A, PRESSURE PIPELINE DN100</t>
  </si>
  <si>
    <t>Testing of the complete sewage installation for water tightness and passability. After testing, protect pipes and pipe plugs (gullies) with the layer of concrete from physical damage. Calculation per m' of the tested pipeline.</t>
  </si>
  <si>
    <t>SANITARY EQUIPMENT AND ACCESSORIES</t>
  </si>
  <si>
    <t>Supply, transport, and install wall-hung toilets first-class, with low-mounted built-in concealed cisterns with corner valves and connections to the distributive pipeline, like GEBERIT or similar. The toilet seats should be made with a frame made of high-quality plastic. Next to the toilet, install the holder for toilet paper, placed to the left or right of the toilet, at the height of about 80 cm and the brush for cleaning the toilet bowl. All set according to the description. Calculation per set</t>
  </si>
  <si>
    <t>Supply, transport, and install wall-hung toilet bowls for people with disabilities and toilet seats. The installation height is 45-50 cm above the floor surface. Along with the toilet, on both sides, install handrails 90cm long, at 80-90cm above the floor surface. At least one handrail must be foldable and must be the one on the accessible side of the toilet bowl, and the other can be fixed to the wall. The distance between the front edge of the WC bowl from the wall is at least 65 cm. The device's handle for draining water into the toilet bowl is placed 70 cm above the floor surface, or the sensor discharge of water into the toilet bowl is performed. Next to the bowl, install the holder for toilet paper placed to the left or right, at about 50 cm above the floor surface and the brush for the toilet bowl. Calculation per set.</t>
  </si>
  <si>
    <t>Supply and installation of first-class quality porcelain washbasins, white colour with necessary accessories. Install the washbasin at 80 cm from the height of the finished floor and fix it to the wall with M8 screws. The basin is equipped with a nickel-plated siphon, cap and rosette. On the washbasin install the standing tap -  single-lever basin mixer for hot and cold water, with nickel-plated connection pipes 3/8" and corner valves Ø15mm, spout and aerator Ø15mm, high quality. Calculation per set</t>
  </si>
  <si>
    <t>Supply, transport and installation of the washbasin for people with disabilities. The width of the basin is at least 50 cm, and it is placed at the height of 80 cm, with the siphon placed in or against the wall. Mount a suitable tap -  single-lever washbasin mixer or the mixer with a sensor for opening and closing the water. Next to the washbasin, install the sanitary accessories: towel holder attached to the wall, at the height of 75 cm from the floor, on the left or right side of the basin at a distance of 10 cm from the side edge. Above the washbasin, install an inclined, swivelling mirror placed with the lower edge at the height of 100 cm. Finally, install the clothes hanger at the height of 120 cm. Calculation per set</t>
  </si>
  <si>
    <t>Supply and installation of shower taps for hot and cold water. The shower tap is from the standard program and the investor's choice</t>
  </si>
  <si>
    <t>Procurement, transport and installation of a trocadero with a grid. Ceramic white trocadero, drain in the floor - ''simplon'' connection. Calculation per piece</t>
  </si>
  <si>
    <t>Supply, transport and installation of the shower channel made of polypropylene with the grid holder made of ABS, without side entrances and with  one horizontal inlet DN 50 mm, the minimum installation height of 62
mm and with a maximum flow of 48 l/min. The channel base is without muff, with water syphon 25 mm high, the reducer for linear drains adjustable in height, feet for height and grade adjustment and the hair grid. Mask made of chrome with a 2 in 1 system, where it is possible to place ceramics, marble or glass. Channel length 65mm. Calculation per piece, installed and tested shower channels</t>
  </si>
  <si>
    <t>Supply, transport and installation of the kitchen sink, with a siphon with drain and overflow and connection for the dishwasher. Install a standing single-lever tap for hot and cold water with an angle valve and connecting pipes on the sink. Calculation per set.</t>
  </si>
  <si>
    <t>one-piece sink</t>
  </si>
  <si>
    <t>Supply, transport and installation of a set of the wall-mounted urinal, domestically produced, first class. Install the urinal over the rubber pads with suitable dowels and brass screws. Install the chrome-plated drain valve and siphon. Type of the urinal at the investor's choice. Calculation per set of urinals</t>
  </si>
  <si>
    <t>ATMOSPHERIC SEWAGE</t>
  </si>
  <si>
    <t>Supply, transport and installation of low-noise three-layer sewer pipes and fittings for internal installations, manufactured according to EN 1451 from polypropylene block-copolymer (PP-C) reinforced with mineral additives, external blue and internal white layer, and increased noise absorption, according to designed diameters and given specification. The fitting system should be reinforced in the coupling part, with expansion spacers and markers for determining the angle of rotation of the fitting and delivered in a protective PE package. Low-noise pipes and fittings must be tested according to EN 14366 and DIN 4109 and fulfill minimum sound insulation requirements of 12 dB(A) by the Fraunhofer test report for the delivered pipes. The work must be carried out according to the technical regulations for this type of pipe, i.e. in accordance with the requirements of EN 12056 and SRPS ENV 13801, in the manner foreseen by the pipe manufacturer and in accordance with the instructions of the Supervisor Authority. Calculation per meter required. Ø110mm</t>
  </si>
  <si>
    <t>Supply of low-profile channel for linear drainage ACO DRAIN® Multiline V300E, according to SRPS EN 1433 and DIN 19580, with safety locking grid without screw top Drainlock, made of ACO polymer concrete resistant to the effects of frost and salt, with the integrated protective edge of folding steel, and groove for simple sealing at the connection of two channels. The channel is provided for traffic loads up to class D400. The elements are 100cm long, 30cm nominal width, 35cm construction width and 12cm construction height. Connect to the sewage system by the channel body with the vertical connection with the integrated rubber coupling for a pipe DN/OD100</t>
  </si>
  <si>
    <t>Supply of grids for linear drainage channels ACO Multiline V300 for load class A15 according to SRPS EN 1433 with safety locking without screws type Drainlock and insurance against the longitudinal movement, made of stainless steel, opening width 30x10mm, mesh type. The grid is 338 mm wide, 50 cm long, and has an absorbent surface of 2032 cm²/m. Calculation per meter.</t>
  </si>
  <si>
    <t>SUMMARY- WATER SUPPLY AND SEWAGE INSTALLATION</t>
  </si>
  <si>
    <t>TOTAL WATER SUPPLY AND SEWAGE INSTALLATION</t>
  </si>
  <si>
    <t>paus/LS</t>
  </si>
  <si>
    <t>pauš./LS</t>
  </si>
  <si>
    <r>
      <t xml:space="preserve">    Predmjer - Izgradnja nove OŠ "Vladimir Nazor"/  Bill of Quantity - Construction of the new Elementary School "Vladimir Nazor"
</t>
    </r>
    <r>
      <rPr>
        <b/>
        <sz val="12"/>
        <color theme="1"/>
        <rFont val="Calibri"/>
        <family val="2"/>
        <scheme val="minor"/>
      </rPr>
      <t>JAKA STRUJA/ HIGH VOLTAGE INSTALLATION</t>
    </r>
  </si>
  <si>
    <t>HIGH VOLTAGE INSTALLATION</t>
  </si>
  <si>
    <t>BILL OF QUANTITY HIGH VOLTAGE</t>
  </si>
  <si>
    <t>DISTRIBUTION CABINETS</t>
  </si>
  <si>
    <t>Delivery and installation of distribution cabinet GRO, IP40 (factory or workshop production). The item also includes all "accessorize elements" elements necessary for installing the panel, switches and cable routing.
The following elements are installed in the switchboards:</t>
  </si>
  <si>
    <t>NSX400N with Micrologic 2.3, 3P</t>
  </si>
  <si>
    <t>Differential current protective device Iid 25/0.03A, 4p</t>
  </si>
  <si>
    <t>Differential current protective device Iid 40/0.03A, 4p</t>
  </si>
  <si>
    <t>Automatic switch iK60N-D/50A, 1p; 6 kA</t>
  </si>
  <si>
    <t>Automatic switch iK60N-D/32A, 3p; 6 kA</t>
  </si>
  <si>
    <t>Automatic switch iK60N-D/32A, 1p; 6 kA</t>
  </si>
  <si>
    <t>Automatic switch iK60N-C/32A, 3p; 6 kA</t>
  </si>
  <si>
    <t>Automatic switch iK60N-C/16A, 3p; 6 kA</t>
  </si>
  <si>
    <t>Automatic switch iK60N-C/16A, 1p; 6 kA</t>
  </si>
  <si>
    <t>Automatic switch iK60N-B/10A, 1p; 6 kA</t>
  </si>
  <si>
    <t>Automatic switch iK60N-B/2A, 1p; 6 kA</t>
  </si>
  <si>
    <t>Disconnector iSSW 20A, 1-0-2, 3P</t>
  </si>
  <si>
    <t>Time relay (astronomical clock)</t>
  </si>
  <si>
    <t>Signal bulb 230V, green, installation on the door</t>
  </si>
  <si>
    <t>Disconnector with fuses ISFT 250160A, 1-0 3P</t>
  </si>
  <si>
    <t>Automatic switch iK60N-D/80A, 3p; 6 kA</t>
  </si>
  <si>
    <t>Automatic switch iK60N-B/6A, 1p; 6 kA</t>
  </si>
  <si>
    <t>Automatic switch iK60N-C/25A, 3p; 6 kA</t>
  </si>
  <si>
    <t>1-0, 16A for  installation on the door</t>
  </si>
  <si>
    <t>Contactor 16A, 3NO, 3P, 230Vac</t>
  </si>
  <si>
    <t>Contactor 16A, 2NO, 2P, 230Vac</t>
  </si>
  <si>
    <t>Contactor 16A, 1NO, 1P, 230Vac</t>
  </si>
  <si>
    <t>Selector switch 200A, 1-0-2, 4P</t>
  </si>
  <si>
    <t>The item includes busbars, row clamps, POK channels, plastic labels, pertinax, nameplates, copper braids, cable glands, single-pole scheme, pocket for the single-pole plan and other necessary small materials for the installation of the cabinet. Total for material and works</t>
  </si>
  <si>
    <t>Delivery and installation of distribution box RO-PR, IP40 (factory or workshop production). The item also includes all "small" elements necessary for installing the panel, switches and cable routing.
The following elements are installed in the switchboard:</t>
  </si>
  <si>
    <t>Disconnector INS 40A, 1-0, 3P</t>
  </si>
  <si>
    <t>Disconnector INS 63A, 1-0, 3P</t>
  </si>
  <si>
    <t>Differential current protective device Iid 63/0.03A, 4p</t>
  </si>
  <si>
    <t>contactor 16A, 1NO, 230Vac</t>
  </si>
  <si>
    <t>1-0, 16A for door installing</t>
  </si>
  <si>
    <t>contactor 16A, 1NO, 1P, 230Vac</t>
  </si>
  <si>
    <t>contactor 16A, 3NO, 3P, 230Vac</t>
  </si>
  <si>
    <t>contactor 16A, 4NO, 4P, 230Vac</t>
  </si>
  <si>
    <t>The item includes busbars, row clamps, POK channels, plastic labels, pertinax, nameplates, copper braids, cable glands, single-pole scheme, pocket for the single-pole scheme and other necessary small materials necessary for the installation of the cabinet. Total for material and works:</t>
  </si>
  <si>
    <t>Delivery and installation of distribution box RO-1, IP40 (factory or workshop production). The item also includes all "small" elements necessary for installing the panel, switches and cable routing.
The following elements are installed in the switchboards:</t>
  </si>
  <si>
    <t>contactor 16A, 2NO, 230Vac</t>
  </si>
  <si>
    <t>signal bulb 230V, green, installation on the door</t>
  </si>
  <si>
    <t>temperature controller for gully heater ETO2-4550</t>
  </si>
  <si>
    <t>Delivery and installation of distribution box RO-2, IP40 (factory or workshop production). The item also includes all "small" elements necessary for installing the panel, switches and cable routing.
The following elements are installed in the switchboards:</t>
  </si>
  <si>
    <t>contactor 20A, 2NO, 230Vac</t>
  </si>
  <si>
    <t>Temperature controller for gully heater ETO2-4550</t>
  </si>
  <si>
    <t>The item includes busbars, row clamps, POK channels, plastic labels, pertinax, nameplates, copper braids, cable glands, single-pole scheme, pocket for the single-pole scheme and other necessary small materials necessary for the installation of the cabinet. Total for material and works</t>
  </si>
  <si>
    <t>ELECTRICAL INSTALLATION OF GENERAL CONSUMPTION</t>
  </si>
  <si>
    <t>Procurement, delivery and execution of mentioned type conductors. The item includes all material that is necessary for the installation of the conductor as well as the connection of the conductor at both ends. The item also cut channels for cables in the concrete walls, about 25% of the total length of all cables. Total for material and works:</t>
  </si>
  <si>
    <t>Procurement, delivery and execution of assembly material necessary for installing cables (flexible corrugated pipes, clamps, etc.). Total for material and works:</t>
  </si>
  <si>
    <t>Procurement, delivery and installation of PVC installation pipes 16mm/13.7mm. The item includes all assembly materials necessary for their installation (clamps, screws, washers, bows, connectors...) Total for material and work:</t>
  </si>
  <si>
    <t>Procurement and delivery of fire-resistant compound for coating conductors at the point of penetration of cables into the building. Total for material and works:</t>
  </si>
  <si>
    <t>ELECTRICAL LIGHTING INSTALLATION</t>
  </si>
  <si>
    <t>(S2) Procurement, delivery and installation of a built-in LED ceiling lamp, total input power 15.5W, lamp output luminous flux 2048lm, light colour temperature 4000K, lamp efficiency 132lm/W, light source characteristics MacAdam 3, UGR&lt;25, 50,000 working hours before deterioration luminous flux to 80% of the initial value at 25°C, pre switching device integrated inside the lamp, IEC EN 60598-1 RG 1, made of aluminium, white colour, the light has CE/UKCA and ENEC certificate, degree of protection on the lower side IP44 on the upper side IP20, mechanical protection IK06, dimensions Ø195x100mm, mass 0.56 kg, similar to the type CETUS3 M 2000-840 HF RWH manufactured by Thorn. The lamp is delivered with a light source and all the necessary equipment for work. Total for material and works:</t>
  </si>
  <si>
    <t>(S3) Procurement, delivery and installation of a built-in ceiling LED lamp, total input power 25.4W, luminous output flux of the lamp 3463lm, light colour temperature 4000K, lamp efficiency 136lm/W, light source characteristics MacAdam 3, UGR&lt;25, CRI&gt;80, 50,000 working hours before the luminous flux drops to 80% of the initial value at 25°C, pre switching device integrated inside the lamp, IEC EN 60598-1 RG 1, made of aluminium, white colour, the light has CE/UKCA and ENEC certificate, degree of protection on the lower side IP44 on the upper side IP20, mechanical protection IK06, dimensions Ø248x100mm, mass 0.7 kg, similar to the type CETUS3 L 3000-840 HF RWH manufactured by Thorn. The lamp is delivered with a light source and all the necessary equipment for work. Total for material and works:</t>
  </si>
  <si>
    <t>(S4) Procurement, delivery and installation of a built-in ceiling LED lamp, total input power 17.2W, luminous output flux of the lamp 2090lm, light colour temperature 4000K, lamp efficiency 122lm/W, light source characteristics MacAdam 3, UGR&lt;22, CRI&gt;80, 50,000 working hours before the luminous flux drops to 80% of the initial value at 25°C, pre switching device integrated inside the lamp, made of aluminium, white colour, the light has CE/UKCA, RCM, CB, EPD and ENEC certificate, degree of protection on the lower side IP54 on the upper side IP20, mechanical protection IK03, dimensions Ø220x94mm, weight 0.91 kg, similar to the type CHAL 200 LED2000-840 HF RSB manufactured by Thorn. The lamp is delivered with a light source and all the necessary equipment for work. Total for material and works:</t>
  </si>
  <si>
    <t>(S6) Procurement, delivery and installation of a built-in ceiling LED lamp, total input power 25.7W, luminous output flux of the lamp 3750lm, light colour temperature 4000K, lamp efficiency 146lm/W, optics in the form of a glass that provides a glare coefficient UGR&lt;16 and L65&lt;1000cd /m2 according to EN 12464:2011, characteristics of the light source MacAdam 3, 100,000 working hours before the luminous flux decreases to 95% of the initial value at 25°C, pre switching device integrated inside the lamp, lamp housing made of steel sheet with white enamel finish, degree of protection IP40, dimensions 598x598x74mm, weight 6.62kg, the lamp has CE/UKCA, EPD and ENEC certificate, similar to type MIRL NIV LED3800-840M600Q EVG manufacturer Zumtobel. The lamp is delivered with a light source, mounting accessories and all necessary work equipment. Total for material and works:</t>
  </si>
  <si>
    <t>Procurement, delivery and installation of accessories for the built-in installation of the MIREL lamp. Total for material and works:</t>
  </si>
  <si>
    <t>Procurement, delivery and installation of suspension accessories for mounting the EQUALINE lamp. Total for material and works:</t>
  </si>
  <si>
    <t>(S8) Procurement, delivery and installation of a built-in LED lamp, total input power 9.4W, lamp output luminous flux 950lm, light colour temperature 4000K, lamp efficiency 101lm/W, light source characteristics MacAdam 3, 50,000 working hours before the luminous flux drops to 70 % of initial value at 25°C, external electrical pre switching device, made of aluminium, white colour, electrical insulation class II, degree of protection IP20/65 on the bottom side, mechanical protection IK04, has CE/UKCA and RCM certificate, size Ø87 x 77 mm, mass 0.4 kg, similar to type CHAL 74 LED900-840 WFL IP65 WHM manufactured by Thorn. The lamp is delivered with a light source and all the necessary equipment for work. Total for material and works:</t>
  </si>
  <si>
    <t>(S9) Procurement, delivery and installation of an overhead LED lamp, total input power 16.3W, luminous output flux of the lamp 1950lm, light colour temperature 4000K, lamp efficiency 120lm/W, characteristics of the light source MacAdam 3, 50,000 working hours before the luminous flux drops to 80 % of initial value at 25°C, pre switching device integrated inside the lamp, made of polycarbonate, grey colour, degree of protection IP65, mechanical protection IK10, in accordance with the specifications of the International Food Standard (HACCP standard), has CE/UKCA, CB, FOOD, EPD and ENEC certificate, size Ø307 x 58 mm, weight 0.98 kg, similar to the KAT RD 2000-840 HF manufactured by Thorn. The lamp is delivered with a light source and all the necessary equipment for work. Total for material and works:</t>
  </si>
  <si>
    <t>(S10) Procurement, delivery and installation of a built-in LED ceiling lamp for school blackboards, total input power 37.7 W, lamp output luminous flux 4400lm, light colour temperature 4000K, lamp efficiency 117lm/W, light source characteristics MacAdam 3, 50,000 working hours before light decay flux to 95% of the initial value at 25°C, pre switching device integrated inside the lamp, made of sheet steel, white colour, degree of protection IP20, dimensions 1198x114x85mm, weight 3.84 kg, similar to type FEW LED4400-840 M600L12 LDE manufactured by Zumtobel. The lamp is delivered with a light source and all the necessary equipment for work. Total for material and works:</t>
  </si>
  <si>
    <t>(S11) Procurement, delivery and installation of a surface LED light, total input power 16.3W, luminous output flux of the lamp 1950lm, light colour temperature 3000K, lamp efficiency 120lm/W, characteristics of the light source MacAdam 3, 50,000 working hours before the luminous flux drops to 80% initial values at 25°C, pre switching device integrated inside the lamp, made of polycarbonate, grey colour, degree of protection IP65, mechanical protection IK10, in accordance with the specifications of the International Food Standard (HACCP standard), has CE/UKCA, CB, FOOD, EPD and ENEC certificate, size Ø307 x 58 mm, mass 0.98 kg, similar to type KAT RD 2000-830 HF manufactured by Thorn. The lamp is delivered with a light source and all the necessary equipment for work. Total for material and works:</t>
  </si>
  <si>
    <t>Procurement, delivery and installation of VOYAGER SOLID 115 MSC SM-S pictograms. Total for material and works:</t>
  </si>
  <si>
    <t>(VS1) Procurement, delivery and installation of Plaza S7i LED spotlight, input power 12 W, luminous flux 768 lm, lamp efficiency 64lm/W, 80CRI, light colour temperature 4000K, degree of protection IP67, variable driver. The Plaza S7i is a surface-mounted LED outdoor floodlight delivering 64 lm/W with 80CRI 4000K LEDs, light source characteristics MacAdam 3. Designed for &gt; 60,000 hours L90, weight 0.97 kg. The product is designed for installation at an ambient temperature of -20°C to +50°C. Additional accessories are available - belt for wood and ground spike. The lamp is similar to the type PLAZA S7I 700-830 M BK 67 HF manufactured by ACDC. Total for material and works:</t>
  </si>
  <si>
    <t>Procurement, delivery and installation of a built-in motion sensor with a radius of 3 meters. Total for material and works.</t>
  </si>
  <si>
    <t>INSTALLATION EQUIPMENT</t>
  </si>
  <si>
    <t>Procurement, delivery and installation of modular accessories similar to the type LegrandMosaic, AVE,..., or the equivalent of another manufacturer with the same or better characteristics
white colour                                  
Built-in PVC box Ø60mm                                             Armature 2M                                                               mask 2M                                                                     
socket2P+E 16A, 2M white - 1 pc                             
UkupnTotal for material and work:</t>
  </si>
  <si>
    <t>Procurement, delivery and installation of modular accessories similar to the type LegrandMosaic, AVE,..., or the equivalent of another manufacturer with the same or better characteristics
white colour 
built-in PVC box 4M 
armature 4M 
mask 4M 
socket 2P+E, 16A, 2M white - 2 pcs 
Total for material and work:</t>
  </si>
  <si>
    <t>Procurement, delivery and installation of modular accessories similar to the type LegrandMosaic, AVE,..., or the equivalent of another manufacturer with the same or better characteristics
white colour 
built-in PVC box Ø60mm 
armature 2M 
mask 2M 
socket 2P+E, 16A, 2M white - 1 pc - IP44 
Total for material and work:</t>
  </si>
  <si>
    <t>Procurement, delivery and installation of three-phase socket 16A/400V, JUS N.EO.350. The connectors are a "Nopal"-Bačka Palanka product or similar from another manufacturer. Total for material and works:</t>
  </si>
  <si>
    <t>Procurement, delivery and installation of modular accessories similar to the Legrand Mosaic type, AVE, ..., or the equivalent of another manufacturer with the same or better characteristic
white colour
built-in PVC box 6M 
armature 6M 
mask 6M 
connector 2P+E 16A, 2M red - 1 pc connector 2P, 16A, 1M red - 1 pc 
Total for material and work:</t>
  </si>
  <si>
    <t>Procurement, delivery and installation of modular accessories similar to the Legrand Mosaic type, AVE, ..., or the equivalent of another manufacturer with the same or better characteristic
white colour
built-in PVC box 4M 
armature4M 
mask 4M 
connector 2P+E 16A, 2M red - 2 pc 
Total for material and work:</t>
  </si>
  <si>
    <t>Procurement, delivery and installation of modular accessories similar to the type LegrandMosaic, AVE,..., or the equivalent of another manufacturer with the same or better characteristics
white colour 
built-in PVC box Ø60mm 
armature 2M 
mask 2M 
socket 2P+E, 16A, 2M RED - 1 pc
Total for material and work:</t>
  </si>
  <si>
    <t>Procurement, delivery and installation of modular accessories similar to the Legrand Mosaic type,..., or the equivalent of another manufacturer with the same or better characteristic
white colour
built-in PVC box 6M 
armature 6M 
mask 6M 
socket 2P+E 16A, 2M red - 3 pcs 
Total for material and work:</t>
  </si>
  <si>
    <t>Procurement, delivery and installation of a 12M box that houses: 
Socket 2P+E 16A, 2M green - 4 pcs Total for material and work:</t>
  </si>
  <si>
    <t>Procurement, delivery and installation of the box 8M in which: 
Socket 2P+E 16A, 2M green - 4 pcs.
Socket 2P, 16A, 1M green - 1 pc 
Total for material and work:</t>
  </si>
  <si>
    <t>Procurement, delivery and installation of modular accessories similar to the type LegrandMosaic, AVE,...,  or the equivalent of another manufacturer with the same or better characteristic
white colour 
built-in PVC box Ø60mm 
armature 2M 
decorative mask 2M 
ordinary switch 2M white - 1 pc 
Total for material and work:</t>
  </si>
  <si>
    <t>Procurement, delivery and installation of modular accessories similar to the Legrand Mosaic type,..., or the equivalent of another manufacturer with the same or better characteristic
white colour
built-in PVC box 3M
armature 3M 
decorative mask 3M
ordinary switch 1M white - 3 pcs 
Total for material and work:</t>
  </si>
  <si>
    <t>Procurement, delivery and installation of modular accessories similar to the type LegrandMosaic, AVE,..., or the equivalent of another manufacturer with the same or better characteristic
 white colour 
built-in PVC box Ø60mm 
armature 2M 
decorative mask 2M 
alternating switch 2M white - 1 pc 
Total for material and work:</t>
  </si>
  <si>
    <t>Procurement, delivery and installation of modular accessories similar to the type LegrandMosaic, AVE,...,  or the equivalent of another manufacturer with the same or better characteristic
white colour 
built-in PVC box Ø60mm 
armature 2M 
decorative mask 2M 
ordinary switch 1M white - 2 pcs 
Total for material and work:</t>
  </si>
  <si>
    <t>Procurement, delivery and installation of modular accessories similar to the Legrand Mosaic type,..., or the equivalent of another manufacturer with the same or better characteristic
white colour
built-in PVC box 4M
armature 4M 
decorative mask 4M
ordinary switch 1M white - 4 pcs 
Total for material and work:</t>
  </si>
  <si>
    <t>Procurement, delivery and installation of temperature sensors, degree of protection IP65. The temperature sensor is installed on the facade of the building or the roof. 
Total for material and works:</t>
  </si>
  <si>
    <t>INSTALLATION OF POTENTIAL EQUALIZATION</t>
  </si>
  <si>
    <t>Delivery of fine-wire conductor H07Z-K 1x10 mm2 with yellow-green
insulation, installation and galvanic connection of metal masses (technological
and hydro-technical devices, pipes, distribution boards and metal structures).Total for material and work:</t>
  </si>
  <si>
    <t>Procurement of material and making of all connections of the main potential equalization (GIP) by the busbar in the cabinet under »GRO« for
object potential equalization. Fine-wire conductor H07Z-K 1x16 mm2
is installed in HF self-extinguishing HDPE hoses Ø 20/14mm from the busbar
GIP to the central units of the air conditioning system, water pipes and
sewerage, metal stair handrails, water gauge boxes, hydrant, pipe sprinkler installation, metal door elements and other metal masses in the building that do not belong to the electrical installation.
According to the technical description, connect the cable to the busbar using cable lugs and a brass screw with a nut and a washer. Total for material and work:</t>
  </si>
  <si>
    <t>Delivery and installation of the metal cabinet with busbar Cu 30x4 mm for
the primary equalization of the potential (GIP) of the building, equipped with connection
clamps. The cabinet is installed under the main distribution cabinet
GRO in the area of the ground floor of the building. Total for delivery and work calculated per one GIP busbar cabinet:</t>
  </si>
  <si>
    <t>INSTALLATION OF POTENTIAL 
EQUALIZATION</t>
  </si>
  <si>
    <t>INSTALLATION OF GROUNDING AND LIGHTNING PROTECTION</t>
  </si>
  <si>
    <t>Delivery and installation of FeZn 25x4mm tape in the places indicated on the installation plan to form the grounding conductor and lightning arresters. Install the tape according to this type of work's technical description and standards. Total for shipping and works:</t>
  </si>
  <si>
    <t>Delivery and assembly of connecting elements,producer Hermi or the equivalent of another manufacturer with the same or better characteristic . Total for delivery and installation:</t>
  </si>
  <si>
    <t>Hunting spike HUNTING</t>
  </si>
  <si>
    <t>KON wire-to-wire</t>
  </si>
  <si>
    <t>KON tape - tape</t>
  </si>
  <si>
    <t>KON tape - wire</t>
  </si>
  <si>
    <t>K-U-K cross-piece box</t>
  </si>
  <si>
    <t>Connecting all metal masses on the roof with the receiving installation of the lightning rod installation.</t>
  </si>
  <si>
    <t>Delivery of materials and execution of vertical conductors made of stainless steel Fe/Zn Ø8 mm, according to the layout of the lightning protection installation, with the connections to the grounding and receiving system, according to the technical description and plans attached to the Design. Total for material and works:</t>
  </si>
  <si>
    <t>Delivery of materials and execution of the lightning rod installation with a round conductor made of stainless steel FeZn Ø8mm, according to the lightning rod installation plan and the technical description and drawings attached to the Design. Total for material and works:</t>
  </si>
  <si>
    <t>THE CABLE TRAYS - RACKS</t>
  </si>
  <si>
    <t>Supply, delivery and installation of perforated cable trays, with quick coupling, 60 x 300 x 3000 mm, made of galvanized sheet similar to type RKSM E90 630 FS, manufactured by OBO Bettermann  or the equivalent of another manufacturer with the same or better characteristic. The item includes the supply, delivery and installation of brackets, brackets necessary for the installation of cable trays. Total for material and works:</t>
  </si>
  <si>
    <t>Supply, delivery and installation of perforated cable trays, with quick coupling, 60 x 200 x 3000 mm, made of galvanized sheet similar to type RKSM E90 620 FS, manufactured by OBO Bettermann or the equivalent of another manufacturer with the same or better characteristic. The item includes the supply, delivery and installation of brackets, brackets necessary for the installation of cable trays. Total for material and works:</t>
  </si>
  <si>
    <t>Supply, delivery and installation of T piece E90, horizontal, with Magic connector, 60x300 mm, made of galvanized sheet, manufactured by OBO Bettermann or the equivalent of another manufacturer with the same or better characteristic. Total for material and works:</t>
  </si>
  <si>
    <t>Supply, delivery and installation of T piece E90, horizontal, with Magic connector, 60x200 mm, made of galvanized sheet, manufactured by OBO Bettermann or the equivalent of another manufacturer with the same or better characteristic. Total for material and works:</t>
  </si>
  <si>
    <t>Supply, delivery and installation of arc E90, horizontal, with Magic connector, 60x200 mm, made of galvanized sheet, manufactured by OBO Bettermann  or the equivalent of another manufacturer with the same or better characteristics. Total for material and works:</t>
  </si>
  <si>
    <t>Supply, delivery and installation of arc E90, horizontal, with Magic connector, 60x300 mm, made of galvanized sheet, manufactured by OBO Bettermann or the equivalent of another manufacturer with the same or better characteristics. Total for material and works:</t>
  </si>
  <si>
    <t>Supply, delivery and installation of perforated cable trays, with quick coupling, 60 x 300 x 3000 mm, made of galvanized sheet similar to type MKS 630, manufactured by OBO Bettermann or the equivalent of another manufacturer with the same or better characteristics.The item includes the supply, delivery and installation of brackets, brackets necessary for the installation of cable trays. Total for material and works:</t>
  </si>
  <si>
    <t>Supply, delivery and installation of perforated cable trays, with quick coupling, 60 x 200 x 3000 mm, made of galvanized sheet similar to type MKS 620, manufactured by OBO Bettermann or the equivalent of another manufacturer with the same or better characteristic. The item includes the supply, delivery and installation of brackets, brackets necessary for the installation of cable trays. Total for material and works:</t>
  </si>
  <si>
    <t>Supply, delivery and installation of perforated cable trays, with quick coupling, 60 x 100 x 3000 mm, made of galvanized sheet similar to type MKS 610, manufactured by OBO Bettermann or the equivalent of another manufacturer with the same or better characteristic. The item includes the supply, delivery and installation of brackets, brackets necessary for the installation of cable trays. Total for material and works:</t>
  </si>
  <si>
    <t>Supply, delivery and installation of T piece, horizontal, with Magic connector, 60x300 mm, made of galvanized sheet, manufactured by OBO Bettermann or the equivalent of another manufacturer with the same or better characteristic. Total for material and works:</t>
  </si>
  <si>
    <t>Supply, delivery and installation of T piece, horizontal, with Magic connector, 60x200 mm, made of galvanized sheet, manufactured by OBO Bettermann or the equivalent of another manufacturer with the same or better characteristic. Total for material and works:</t>
  </si>
  <si>
    <t>Supply, delivery and installation of T piece, horizontal, with Magic connector, 60x100 mm, made of galvanized sheet, manufactured by OBO Bettermann or the equivalent of another manufacturer with the same or better characteristic. Total for material and works:</t>
  </si>
  <si>
    <t>Supply, delivery and installation of arc piece, horizontal, with Magic connector, 60x300 mm, made of galvanized sheet, manufactured by OBO Bettermann or the equivalent of another manufacturer with the same or better characteristic. Total for material and works:</t>
  </si>
  <si>
    <t>Supply, delivery and installation of arc piece, horizontal, with Magic connector, 60x200 mm, made of galvanized sheet, manufactured by OBO Bettermann or the equivalent of another manufacturer with the same or better characteristic. Total for material and works:</t>
  </si>
  <si>
    <t>Supply, delivery and installation of arc piece, horizontal, with Magic connector, 60x100 mm, made of galvanized sheet, manufactured by OBO Bettermann or the equivalent of another manufacturer with the same or better characteristic. Total for material and works:</t>
  </si>
  <si>
    <t>Supply, delivery and installation of riser ladder cable supports, with arc clamp and slats, 50 x 300 x 3000 mm, made of galvanized sheet similar to type SLL 360 NS by OBO Bettermann or the equivalent of another manufacturer with the same or better characteristics. Total for material and works</t>
  </si>
  <si>
    <t>Minor assembly and unspecified material (anchor screws, bag screws, plastic covers for the end of the supports, etc.).</t>
  </si>
  <si>
    <t>TESTING</t>
  </si>
  <si>
    <t>PREPARATION OF AS-BUILT DESIGN (MAINTENANCE)</t>
  </si>
  <si>
    <t>SUMMARY HIGH VOLTAGE</t>
  </si>
  <si>
    <t>ELECTRICAL LIFHTING INSTALLATION</t>
  </si>
  <si>
    <t>INSTAALLATION EQUIPMENT</t>
  </si>
  <si>
    <t>SPORTS HALL</t>
  </si>
  <si>
    <t>TOTAL HIGH VOLTAGE</t>
  </si>
  <si>
    <t>Delivery of materials and execution of lighting circuits. The conductors are installed partly on the wall and partly on the metal roof structure in rigid halogen-free pipes of the appropriate diameter. Install according to the technical description. Total for material and work complete with pipes, clamps and accessory equipment necessary for routing conductors:</t>
  </si>
  <si>
    <t>Dismantling of existing lighting installations in the Hall. The item includes dismantling the lamps and the existing power supply lines for the lights. A total of 42 lamps and eight ceiling reflectors, 6 wall reflectors are being dismantled:</t>
  </si>
  <si>
    <t>Procurement, delivery and installation of the scaffolding required for dismantling existing lamps and conductors and for installing newly designed lights and power lines from the existing cabinet. Total for material and works:</t>
  </si>
  <si>
    <t>(S11) Procurement, delivery and installation of LED reflectors, total input power 111.2W, output luminous flux of the lamp 17600lm, light colour temperature 4000K, lamp efficiency 158lm/W, optics provide glare coefficient UGR&lt;22, light source characteristics MacAdam 2, 100,000 working hours before the light flux decreases to 80% of the initial value at 25°C, electrical pre-switching device integrated inside the lamp, lamp housing made of high-quality corrosion-resistant cast aluminium with enamel finish in white colour, degree of protection IP66, dimensions 518x414x109mm, weight 7kg, the lamp has CE/UKCA, EPD and ENEC certificate, similar to type CR2PL M17k-840 PC WB EVG WH manufactured by Zumtobe or the equivalent of another manufacturer with the same or better characteristics. The lamp is delivered complete with a light source, mounting accessories and all necessary work equipment. Total for material and works:</t>
  </si>
  <si>
    <t>Procurement, delivery and installation of automatic fuses 10A, 1P, and 6kA placed in the existing cabinet. The item also includes the installation of 3 cam switches 1-0, 16A, for mounting on the cabinet door and dismantling the existing equipment in the cabinet, which belongs to the protection and control of the existing hall lighting installation. Total for material and works:</t>
  </si>
  <si>
    <t>Delivery and installation of Hermi connecting elements or the equivalent of another manufacturer with the same or better characteristics. Total for delivery and installation:</t>
  </si>
  <si>
    <t>hunting spike HUNTING</t>
  </si>
  <si>
    <t>Connecting all metal masses on the roof with the receiving water of the lightning rod installation.</t>
  </si>
  <si>
    <t>Delivery of materials and execution of down conductors made of stainless steel Fe/Zn Ø8 mm, according to the plan of the lightning protection installation, with the creation of connections to the grounding and receiving system, and in everything according to the technical description and methods attached to the project. Total for material and works:</t>
  </si>
  <si>
    <t>Delivery of materials and execution of the lightning rod installation with a round conductor made of stainless steel FeZn Ø8mm, according to the lightning rod installation plan and the technical description and drawings attached to the project. Total for material and works:</t>
  </si>
  <si>
    <t>SPORT HALL</t>
  </si>
  <si>
    <t>Testing of the school's high-voltage electrical installations with obtaining the certificate</t>
  </si>
  <si>
    <t>Testing of the school's lightning protection installation and grounding with obtaining the certificate.</t>
  </si>
  <si>
    <t>Testing of Hall's high-voltage electrical installations with obtaining the certificate</t>
  </si>
  <si>
    <t>Testing of the school's lightning protection installation and grounding with obtaining the certificate</t>
  </si>
  <si>
    <r>
      <t xml:space="preserve">    Predmjer - Izgradnja nove OŠ "Vladimir Nazor"/  Bill of Quantity - Construction of the new Elementary School "Vladimir Nazor"
</t>
    </r>
    <r>
      <rPr>
        <b/>
        <sz val="12"/>
        <color theme="1"/>
        <rFont val="Calibri"/>
        <family val="2"/>
        <scheme val="minor"/>
      </rPr>
      <t>JAKA STRUJA UREĐENJE TERENA/ HIGH VOLTAGE - LANDSCAPING</t>
    </r>
  </si>
  <si>
    <t>HIGH VOLTAGE LANDSCAPING</t>
  </si>
  <si>
    <t>BILL OF QUANTITY OF HIGH VOLTAGE LANDSCAPING</t>
  </si>
  <si>
    <t>CIVIL WORKS</t>
  </si>
  <si>
    <t>Preparatory - final works</t>
  </si>
  <si>
    <t>Marking the cable route for trench excavation. Total for work, calculated for the complete cable route, length:</t>
  </si>
  <si>
    <t>Mechanical or manual excavation of the trench with dimensions according to the drawings attached to the Design for installing cables in the trench, in soil up to VII category, according to the attached drawings. The land category is only estimated and not reliably determined, so it is subject to change with the consent of the supervisor authority. Total for work and transport, calculated per m³ of excavation:</t>
  </si>
  <si>
    <t>Mechanical or manual excavation of the trench with dimensions of 700x700x1000 mm (LxWxH) for the concrete foundation of the pillar, in soil up to VII category, according to the attached plan. The land category is only estimated and not reliably determined, so it is subject to change with the consent of the Supervisor authority. There are a total of 20 concrete foundations to be made. Total for work, calculated per m³ of excavation:</t>
  </si>
  <si>
    <t>Delivery of granulated sand (0-4mm) and preparation of the cable subgrade. The 10 cm thick layer of sand is first spread, and after the cables are installed, the second layer of sand, also 10 cm thick, is spread. When making cable sewers, first, the layer of sand (granulation 0-4 mm) with the thickness of 10 cm is spread, and after laying the cable sewers, the second layer of sand should cover them by 10 cm. Total for procurement, transport and work, calculated per m³ of sand used:</t>
  </si>
  <si>
    <t>Delivery and installation of a PVC warning tape with a suitable inscription type T-E/80. The tape is laid about 20 cm below the upper surface of the trench before backfilling the trench with the last layer of backfilling. Total for procurement and work, calculated per meter of installed tape:</t>
  </si>
  <si>
    <t>Delivery and placing of "gal" - mechanical protection shield above the freely installed cable in the trench. The shields are placed after the second layer of sand has been spread. Pieces of shields overlap each other by ten centimetres, covering the cable completely.
Total for procurement, transport and work, calculated per installed shield (l = 1m):</t>
  </si>
  <si>
    <t>Delivery and installation of cable plates indicating the type, section and voltage of the cable with the name of the facility where the other end of the cable is located.
Total for procurement, transport and work, calculated according to the built-in cable table:</t>
  </si>
  <si>
    <t>Delivery and installation of lead clamps for cable marking. The type, section, voltage, year of laying and possibly the number of the cable line in the trench must be stamped on the lead clamps. The clamp is placed around the cable at:
every 20m in a straight line
* When turning the cable route to 5 m in both directions of the turn
*entrance and exit from the cable pipeline
*at the point where the cable line crosses with other underground installations
*at the place of installation of the cable connector, including the year of installation of the connector
*in all other places where the Supervisor Authority determines it necessary;
Total for supply, transport and works, calculated per installed lead clamp:</t>
  </si>
  <si>
    <t>(S1) Procurement, delivery and installation of a surface LED lamp, total input power 41.7W, lamp output luminous flux 5180lm, light colour temperature 4000K, lamp efficiency 124lm/W, with Wide Beam optics, light source characteristics MacAdam 3, 50,000 working hours before decrease of the luminous flux to 80% of the initial value at 25°C, pre switching device integrated inside the lamp, easy installation with patented snap-on mechanism, intended for installation on ceilings and walls, operation at ambient temperature from -20°C to +33°C, made of polycarbonate, grey colour, degree of protection IP66, mechanical protection IK08, has CE, RCM and ENEC certificate, dimensions 1600x92x90 mm, weight 1.85 kg, similar to type AQFPRO S LED5200-840 PC WB HF manufactured by Thorn  or the equivalent of another manufacturer with the same or better characteristic. The lamp is delivered with a light source and all the necessary equipment for work. Total for material and works:</t>
  </si>
  <si>
    <t>(S5) Procurement, delivery and installation of a built-in LED ceiling lamp, total input power 19W, lamp output luminous flux 2419lm, StableWhite lamp, light colour temperature 4000K, lamp efficiency 127lm/W, light source characteristics MacAdam 3, UGR&lt;19, CRI&gt;80, 50,000 operating hours before the luminous flux decreases to 85% of the initial value at 25°C, pre switching device integrated inside the lamp, made of aluminium, white colour, resistant to UV radiation, the light has CE/UKCA, RCM, CB, EPD and ENEC certificate, degree of protection on the lower side IP44 on the upper side IP20, mechanical protection IK04, size Ø218x119mm, weight 0.91 kg, similar to the type PANOS EVO R200H 19W LED840 SWI FAL WH manufactured by Zumtobel  or the equivalent of another manufacturer with the same or better characteristic. The lamp is delivered with a light source and all the necessary equipment for work. Total for material and works:</t>
  </si>
  <si>
    <t>(S7) Procurement, delivery and installation of a built-in ceiling LED pendant, total input power 18.6W, lamp output luminous flux 1690lm, light colour temperature 4000K, lamp efficiency 91lm/W, light source characteristics MacAdam 3, UGR&lt;19, CRI&gt;80, 50,000 working hours before the luminous flux drops to 90% of the initial value at 25°C, pre switching device integrated inside the lamp, made of aluminium, white colour, the light has CE/UKCA and EAC certificate, degree of protection IP20, mechanical protection IK05, dimensions 1000x72x88mm, weight 2.1 kg, similar to type EQL C L1000 LRO WH manufactured by Thorn  or the equivalent of another manufacturer with the same or better characteristic. The lamp is delivered with a light source and all the necessary equipment for work. Total for material and works:</t>
  </si>
  <si>
    <t>(P1) Procurement, delivery and installation of an anti-panic lamp, installation in front of the wall or on ceiling total input power 3.4W, luminous output flux of the lamp 84lm, light colour 6200K, 50,000 working hours before the luminous flux decreases to 85% of the initial value at 25°C, lamp made of polycarbonate, white colour, the light has an autonomy of 3h, protection IP65, mechanical protection IK07, the possibility of self-testing, has a CE/UKCA certificate, dimensions 280 x 130 x 71 mm, weight 0.68 kg, similar to the type VOYAGER SOLID MS E3-S WH manufactured by Thorn  or the equivalent of another manufacturer with the same or better characteristic. Total for material and works:</t>
  </si>
  <si>
    <t>(P2) Procurement, delivery and installation of LED pictograms, autonomy 1,2,3 or 8h, in standby or permanent connection, lamp housing made of polycarbonate (RAL9016), expected lifetime is 50,000 working hours, uniform illumination of the pictogram &gt;500cd/m2, the lamp is easy to mount, complete with pictograms according to the ISO 7010 standard, maximum visible distance 23m, the light does not need to be maintained because to LED technology, protection IP40, mechanical protection IK03, the possibility of working at ambient temperatures from 5°C to 40°C, dimensions 330x45x190mm, weight 0.8kg, similar to VOYAGER BLADE 2 115 MS E1/2/3/8 WH, manufactured by THORN Lighting, country of England  or the equivalent of another manufacturer with the same or better characteristic. Total for material and works</t>
  </si>
  <si>
    <t>(P3) Procurement, delivery and installation of an overhead LED lamp for anti-panic zone lighting with min. 0.5 lux in accordance with EN 1838; neutral white 4000K; total input power 9.3W, lamp output luminous flux 385lm, lamp efficiency 41lm/W, light source characteristics MacAdam 5, polycarbonate lens CRI&gt;70, 100,000 working hours before the luminous flux declines to 95% of the initial value at 25°C, Made of cast aluminum; housing color white (RAL9016); Gear carrier made of galvanized sheet metal; Luminaire with local power supply from autonomy of 3 hours, with automatic test by the lamp, optional central monitoring by DALI, display of the status of the luminaire by LED status; NFC interface for addressing, configuration and maintenance via PROset pen or PROset application; addressing is possible visually or via EZ-address; power supply: 220-240 V AC (+/- 10%), 50-60 Hz; SC1; Plug-in terminals for through wiring up to 2.5 mm²; Impact strength: IK04; the lamp has a CE/UKCA and ENEC certificate, dimensions: 200x145x64 mm; weight: 1.1 kg; similar to the type RESCLITE PRO M MSC ANT HP E3D WH IP65, manufactured by Zumtobel  or the equivalent of another manufacturer with the same or better characteristic. The lamp is delivered with a light source and necessary equipment for work. Total for material and works:</t>
  </si>
  <si>
    <t>(P4) Procurement, delivery and installation of built-in LED lamps for anti-panic zone lighting with min. 0.5 lux in accordance with EN 1838; neutral white 4000K; total input power 9.3W, lamp output luminous flux 403lm, lamp efficiency 43lm/W, light source characteristics MacAdam 5, polycarbonate lens, CRI&gt;70, 100,000 working hours before the luminous flux declines to 95% of the initial value at 25°C, Made from cast aluminum; housing color white (RAL9016); Luminaire with local power supply from autonomy of 3 hours, with automatic test (automatic testing) by the lamp, optional central monitoring by DALI, display of the status of the luminaire by LED status; NFC interface for addressing, configuration and maintenance by PROset pen or PROset application; addressing is also possible visually or by EZ-address; power supply: 220-240 V AC (+/- 10%), 50-60 Hz; SC1; Plug-in terminals for through wiring up to 2.5 mm²; Impact strength: IK04; the lamp has a CE/UKCA and ENEC certificate, dimensions: Ø85 x 4 mm; weight: 0.7 kg; similar to the type RESCLITE PRO M MRCR ANT HP E3D WH, manufactured by Zumtobel  or the equivalent of another manufacturer with the same or better characteristic. The lamp is delivered with a light source and necessary equipment for work. Total for material and works:</t>
  </si>
  <si>
    <t>(P5) Procurement, delivery and installation of built-in LED lamps for anti-panic zone lighting with min. 1 lux in accordance with EN 1838; neutral white 4000K; total input power 9.3W, lamp output luminous flux 436lm, lamp efficiency 47lm/W, light source characteristics MacAdam 5, polycarbonate lens, CRI&gt;70, 100,000 working hours before the luminous flux declines to 95% of the initial value at 25°C, Made from cast aluminum; housing color white (RAL9016); Luminaire with local power supply from autonomy of 3 hours, with automatic test (automatic testing) via the lamp, optional central monitoring via DALI, display of the status of the luminaire via LED status; NFC interface for addressing, configuration and maintenance via PROset pen or PROset application; addressing is also possible visually or via EZ-address; power supply: 220-240 V AC (+/- 10%), 50-60 Hz; SC1; Plug-in terminals for through wiring up to 2.5 mm²; Impact strength: IK04; the lamp has a CE/UKCA and ENEC certificate, dimensions: Ø85 x 4 mm; weight: 0.7 kg; similar to the type RESCLITE PRO M MRCR ESC HP E3D WH, manufactured by Zumtobel  or the equivalent of another manufacturer with the same or better characteristic. The lamp is delivered with a light source and necessary equipment for work. Total for material and works:</t>
  </si>
  <si>
    <t>Delivery and installation of signs for marking the cable route on regulated terrain. The sign is located on an irregular concrete cube, and it is installed during the finishing works on landscaping. Every 50 m in each direction and at the points of the turn at 5 m from the centre of the arch in both directions, at the points where the cable crosses with other installations and other places according to the technical description and according to the attached drawings. The markings are standard: the concrete cube with the brass tile on which the marking: is produced by "Elektroizgradnja" - Bajina Bašta (EBB)  or the equivalent of another manufacturer with the same or better characteristic. Total for procurement, transport and work, calculated according to the built-in marking:</t>
  </si>
  <si>
    <t>Procurement, transport and installation of cable sewerage-corrugated pipes HDPE, Ø75 mm. According to the attached design drawings, the pipes are placed where the cable is installed under the concrete base and at the point of cable entry into the facility. The pay per meter of installed pipe. Total for delivery and installation:</t>
  </si>
  <si>
    <t>Procurement, transport and installation of cable sewerage-corrugated pipes HDPE, Ø160 mm. According to the attached design drawings, the pipes are placed where the cable is installed under the concrete base and at the point of cable entry into the facility. The pay per meter of installed pipe. Total for delivery and installation:</t>
  </si>
  <si>
    <t>Performing protective measures on positions crossing cables with other underground facilities and installations according to the attached drawing and technical description, flat rate:</t>
  </si>
  <si>
    <t>Production of concrete foundations of the pillars, concrete MB20, dimensions 700x700x1000mm (LxWxH). The item includes the installation of corrugated HDPE Ø75 mm pipes during the construction of the concrete foundation and installing anchor bolts, which are included in the procurement, delivery and installation of pillars of appropriate dimensions. Total for construction calculated per piece of concrete foundation:</t>
  </si>
  <si>
    <t>Backfilling of the cable trench with material from the excavation. Backfilling is done in layers of about twenty centimetres. When backfilling, remove larger pieces of material with sharp edges. Total for work, calculated per m³ of excavation used:</t>
  </si>
  <si>
    <t>Land levelling after processing the trenches with the removal of excess material to the landfill. The total for work and transport, calculated with a landfill distance of up to 5 km, is paid per m³ of leftover material from the excavation</t>
  </si>
  <si>
    <t>ELECTRICAL ASSEMBLY WORKS</t>
  </si>
  <si>
    <t>Procurement, transport and installation of low-voltage power supply cable with insulation and sheath made of PVC mass, according to DIN VDE 276-620. The cables are installed on the prepared subgrade through the trench and partly through the cable sewage. This position includes
.cable placing
·pulling cables through the cable sewage
·making voltage connections at both ends of the cable</t>
  </si>
  <si>
    <t>cable type PP00 4x240 mm², 1/0.6kV</t>
  </si>
  <si>
    <t>cable type PP00 4x120 mm², 1/0.6kV</t>
  </si>
  <si>
    <t>cable type PP00-y 5x10 mm²,</t>
  </si>
  <si>
    <t>cable type PP00-y 3x6 mm²,</t>
  </si>
  <si>
    <t>cable type PP00-y 5x6 mm²,</t>
  </si>
  <si>
    <t>cable type PP00-y 5x2.5 mm²,</t>
  </si>
  <si>
    <t>cable type PP00-y 3x2.5 mm²,</t>
  </si>
  <si>
    <t>Procurement and installation of heat-shrinkable cable heads and connectors for internal-external assembly for installation on power cables of LV cable line, product Raychem or  or the equivalent with the same or better characteristicr. The item is included the set of cable head assemblies of the type together with the corresponding cable feet:</t>
  </si>
  <si>
    <t>Delivery and installation of tape-tape connectors JUS N.B4,936/III in the box for the cross-piece "KUK" coated with bitumen. Total for delivery and installation:</t>
  </si>
  <si>
    <t>Delivery and laying of Fe/Zn tape 25x4mm in the cable trench. The tape is installed during the backfilling of the trench, at a depth of about 40 cm, after applying the first layer of backfilling. The item also includes the tape stretching, the procurement of "tape-tape" cross pieces (JUS N.B4.936) and the making of tape connections. The tape is installed in the trench on the narrow side. In total:</t>
  </si>
  <si>
    <t>Testing of the performed electrical assembly works and provision of the certificate on the effectiveness of the protection system against dangerous contact voltage, earthing resistance measurement, etc.</t>
  </si>
  <si>
    <t>Other minor installation and assembly material:</t>
  </si>
  <si>
    <t>FINAL WORKS</t>
  </si>
  <si>
    <t>The geodetic survey of the route of installed cables.</t>
  </si>
  <si>
    <t>(VS1) Procurement, delivery and installation of LED reflectors, total input power 27W, output luminous flux of the lamp 3523lm, lamp efficiency 120lm/W, light color temperature 3000K, programmable LED driver, set for fixed output, drives 12 LEDs at 700mA. Reflector body made of cast aluminum (RAL7043), shaft made of anthracite (RAL7043), reflector cover glass. Reflector fasteners made of stainless steel with anti-galvanic treatment, degree of protection IP66, mechanical protection IK08, dimensions Ø435x81, weight 6.6 kg, similar to type CT S 12L70-730 NR CL2 T60F ANT manufactured by THORN or equvivalent with the same or better characteristics. The lamp is mounted on the pole with the height of 5 m. The lamp is delivered complete with a light source and all necessary equipment for work. Total for material and works:</t>
  </si>
  <si>
    <t>(VS2) Procurement, delivery and installation of a pole LED lamp, total input power 9W, output luminous flux of the lamp 403lm, lamp efficiency 45lm/W, light color temperature 3000K, with integrated LED driver, lamp housing made of cast aluminum (EN44300), powder coated , textured anthracite (RAL7043), degree of protection IP66, mechanical protection IK10, dimensions 173x220x700mm, weight 6.49 kg, similar to type RAB 1L20-830 WPC HF CL1 6K 700 ANT manufactured by THORN or the equivalent with the same or better characteristic. Total for material and works:</t>
  </si>
  <si>
    <t>(VS3) Procurement, delivery and installation of LED reflectors, total input power 39W, output luminous flux of the lamp 6287lm, lamp efficiency 161lm/W, light color temperature 4000K, integrated LED converter configured to reduce power, effective 3 hours before and 5 hours after midnight. Reflector body made of cast aluminum (EN AC-44300), light gray brushed texture (RAL9006). Lamp housing made of 4mm thick tempered glass, degree of protection IP66, mechanical protection IK08, dimensions 462x265x139mm, weight 6.24 kg, similar to type AFP S 36L35-740 A6 BS 3550 CL2 GY manufactured by THORN or the equivalent with the same or better characteristic. The lamp is mounted on the pole with a height of 8 m. The lamp is delivered complete with a light source and all necessary equipment for work. Total for material and works:</t>
  </si>
  <si>
    <t>(VS4) Procurement, delivery and installation of LED reflectors, total input power 55W, output luminous flux of the lamp 8605lm, lamp efficiency 156lm/W, light color temperature 4000K, integrated LED converter configured to reduce power, effective 3 hours before and 5 hours after midnight. Reflector body made of cast aluminum (EN AC-44300), light gray brushed texture (RAL9006). Lamp housing made of 4mm thick tempered glass, degree of protection IP66, mechanical protection IK08, dimensions 462x265x139mm, weight 6.24 kg, similar to AFP S 36L50-740 A6 BS 3550 CL2 GY manufactured by THORN or the equivalent with the same or better characteristic. The lamp is mounted on the pole with a height of 8m. The lamp is delivered complete with a light source and all necessary equipment for work. Total for material and works:</t>
  </si>
  <si>
    <t>(VS5) Procurement, delivery and installation of LED reflectors, total input power 77W, output luminous flux of the lamp 11426lm, lamp efficiency 148lm/W, light color temperature 4000K, integrated LED converter configured to reduce power, effective 3 hours before and 5 hours after midnight. Reflector body made of cast aluminum (EN AC-44300), light gray brushed texture (RAL9006). Lamp housing made of 4mm thick tempered glass, IP66 degree of protection, IK08 mechanical protection, dimensions 462x265x139mm, weight 6.29 kg, similar to AFP S 36L70-740 A6 BS 3550 CL2 GY manufactured by Thorn or the equivalent with the same or better characteristic. The lamp is mounted on the pole with a height of 5 m. The lamp is delivered complete with the light source, mounting accessories and all necessary equipment for work. Total for material and works:</t>
  </si>
  <si>
    <t>Procurement, delivery and installation of steel conical pillars, steel according to JUS.C.BO. 500/1988, class C 0361 or better than it, thickness min.3mm, round cross-section, protected by hot-dip galvanized outside and inside with zinc coating, in accordance with JUS EN ISO 1461, with final- decorative paint RAL7043, electrostatically applied and then baked according to JUS EN 40-4/1993. The item includes the construction of the concrete foundation for the steel conical pillar. The pillar should be designed for installing on the prepared concrete foundation covered by this item, by the welded base plate (at the bottom of the pillar), which can be convex or flat, but must allow for efficient drainage of water and anchors (with nuts), embedded in the foundation during its performing. In the lower segment of the pillar, there should be an opening with the cover and the anti-vandal lock, the minimum degree of protection IP 44, inside which the support for the connecting plate should be installed, and the screw with a nut for connecting the pillar to the ground. Along with the pillar, the manufacturer should also supply templates for centering the anchors when making the foundation. The pillar should be certified for wind pressure of 90 daN/m2. When assembling the pillar, it is necessary to check the verticality of the pillar from two vertical directions. In total, calculated by the installed pillar with a height of 8m. Equivalent to type CRS-A-9 manufactured by Amiga Kraljevo. Total for material and works:</t>
  </si>
  <si>
    <t>Procurement, delivery and installation of steel conical pillars, steel according to JUS.C.BO. 500/1988, class C 0361 or better than it, thickness min.3mm, round cross-section, protected by hot-dip galvanized outside and inside with zinc coating, in accordance with JUS EN ISO 1461, with final- decorative paint RAL7043, electrostatically applied and then baked according to JUS EN 40-4/1993. The item includes the construction of the concrete foundation for the steel conical pillar. The pillar should be designed for installing on the prepared concrete foundation covered by this item, by the welded base plate (at the bottom of the pillar), which can be convex or flat, but must allow for efficient drainage of water and anchors (with nuts), embedded in the foundation during its performing. In the lower segment of the pillar, there should be an opening with the cover and the anti-vandal lock, the minimum degree of protection IP 44, inside which the support for the connecting plate should be installed, and the screw with a nut for connecting the pillar to the ground. Along with the pillar, the manufacturer should also supply templates for centering the anchors when making the foundation. The pillar should be certified for wind pressure of 90 daN/m2. When assembling the pillar, it is necessary to check the verticality of the pillar from two vertical directions. In total, calculated by the installed pillar with a height of 5m high. Equivalent to type KRS-A-6/60 manufactured by Amiga Kraljevo. Total for material and works:</t>
  </si>
  <si>
    <t>DIESEL ELECTRIC GENERATOR (DEA) AND DISTRIBUTION BOXES</t>
  </si>
  <si>
    <t>Procurement, delivery and installation of the lyre designed for the installation of three lamps of the selected type, each 1m long, made of Ø 60 pipes. The lyre is placed on the pillar in the positions given on the layout, similar to the LK-III type manufactured by AMIGA Kraljevo or equivalent of the same or better characteristics. Total for material and works:</t>
  </si>
  <si>
    <t>Procurement, delivery and installation of the lire designed for the installation of two lamps of the selected type, each 1m long, made of Ø 60 pipes. The lire is placed on the pillar in the positions given on the layout, similar to the LK-II type manufactured by AMIGA Kraljevo or equivalent of the same or better characteristics. Total for material and works:</t>
  </si>
  <si>
    <t>Procurement, delivery and installation of the lire designed for the installation of one lamp of the selected type, each 1m long, made of Ø 60 pipes. The lire is placed on the pillar in the positions given on the layout, similar to the LK-I type manufactured by AMIGA Kraljevo or equivalent of the same or better characteristics. Total for material and works:</t>
  </si>
  <si>
    <t>Procurement, transport and installation of the diesel-electric unit (DEA) type Greenpower GP165S/B or the equivalent of the same or better characteristics.It is implied that DEA acquires the following basic data:
-container type for external installation,
- continuous power at 50 Hz, Pin = 150kVA (132kW) in "standby" operation mode,
- four-stroke diesel engine, water-cooled with 1500 rev/min
- cooler and fan
- mechanical management
- electric starter (anlaser) and alternator
- normal operating conditions, dry air filter
- alternator with one bearing, IP 21, insulation class H
- standard voltage 400/230 V, 50 Hz
- welded steel frame with anti-vibration base
- fuel tank in the base
- pallets for manipulating the forklift in the base
- flexible hoses for fuel supply and a valve for ejecting oil from the crankcase
- starter battery with cables and protective shelf
- standard silencer and expansion compensator are delivered unattached</t>
  </si>
  <si>
    <t xml:space="preserve"> quick load engine coolant preheater for automatic models
 - technical documentation
- modular sound-insulated housings are available on all models and can be installed subsequently with a control cabinet for automatic operation. All in total with all installation work according to the instructions.
- The item includes the production of concrete base and protective fence 
- The item includes the production of earthing devices around the aggregate.
- The item includes procurement, delivery, installation and connection of ATS devices in the school building. The ATS has a nominal current of 250A.
Total for material and works:</t>
  </si>
  <si>
    <t>Delivery and installation of distribution box PMO-1, IP66 (factory or workshop production). The item also includes all "small" elements necessary for the installation of the panel, switches and cable routing. The semi-indirect meter is installed in the boxt. (NOTE: the electric meter is supplied by the Distribution System Operator).
The following elements are installed in the switchboard:</t>
  </si>
  <si>
    <t>Disconnector INS 250A</t>
  </si>
  <si>
    <t>current transformer 200/5A</t>
  </si>
  <si>
    <t>Disconnectors with fuses 160/125A</t>
  </si>
  <si>
    <t>Disconnectors with fuses 250/200A</t>
  </si>
  <si>
    <t>Cathodic arresters V50-3+NPE 280 OBO-Betterman</t>
  </si>
  <si>
    <t>The item includes busbars, row clamps, POK channels, plastic labels, pertinax, nameplates, copper braids, cable glands, single-pole scheme, pocket for single-pole scheme and other necessary small materials necessary for the installation of the cabinet. Total for material and works:</t>
  </si>
  <si>
    <t>Current transformer 200/5A</t>
  </si>
  <si>
    <t>Delivery and installation of distribution box PMO-2 and PMO-3, IP66 (factory or workshop production). The item also includes all accessory elements necessary for installing panels, switches and cable routing. The semi-indirect electrical meter is installed in the cabinet. (NOTE: the Distribution System Operator supplies the electric meter):
The following elements are installed in the switchboard:</t>
  </si>
  <si>
    <t>SUMMARY - HIGH VOLTAGE LANDSCAPING</t>
  </si>
  <si>
    <r>
      <t xml:space="preserve">    Predmjer - Izgradnja nove OŠ "Vladimir Nazor"/  Bill of Quantity - Construction of the new Elementary School "Vladimir Nazor"
</t>
    </r>
    <r>
      <rPr>
        <b/>
        <sz val="12"/>
        <color theme="1"/>
        <rFont val="Calibri"/>
        <family val="2"/>
        <scheme val="minor"/>
      </rPr>
      <t>SLABA STRUJA / LOW VOLTAGE INSTALLATION</t>
    </r>
  </si>
  <si>
    <t>LOW VOLTAGE INSTALLATION</t>
  </si>
  <si>
    <t>BILL OF QUANTITY OF LOW VOLTAGE</t>
  </si>
  <si>
    <t>Preparatory-fnal works</t>
  </si>
  <si>
    <t>Marking the route and excavation of the trench, dimensions 0.4x0.6m, for installing PEHD pipes Ø110mm from the TC connection of the existing TC infrastructure to the RACK cabinet on the basement floor, following UTU. Provide the 0.1m thick sand subgrade in the channel, on which the pipes are placed at a depth of 0.5m and covered with the 0.1m sand layer. Backfilling the rest of the trench is by the material from the excavation. Excavation is done manually in the soil of categories III and IV. Total for work, calculated per m³ of performed excavation:</t>
  </si>
  <si>
    <t>Procurement, delivery and spreading of 0-4mm sand in cable trenches. Two layers of sand, each 10 cm thick, are spread below and over the installed pipes. Sand is spread across the entire width of the trench. Total for material and work, calculated per m³ of sand:</t>
  </si>
  <si>
    <t>Procurement, delivery and installation of PEHD pipes Ø110mm in the trench, with spacer holders, rubber rings for sealing when continuing the pipes, and rubber plugs for closing reserve cables. A fibre optic cable of the required capacity will be passed through the PEHD pipe from the existing TCK connection to the RACK cabinet in the facility. The calculation should be done with the required meter. Total for material and works:</t>
  </si>
  <si>
    <t>Procurement, delivery and installation of HDPE pipes Ø40mm in the trench, with spacer holders, rubber rings for sealing when continuing the pipes, and rubber plugs for closing reserve cables.The cable for connecting the school building and the Sports Hall regarding the automatic fire alarm system will be passed through the HDPE pipe. The calculation should be done with the required meter. Total for material and works:</t>
  </si>
  <si>
    <t>Procurement, delivery and installation of warning tape made of soft polyvinyl chloride, placed on the dept 20 cm from the ground surface. Total for material and works, calculated per meter of tape:</t>
  </si>
  <si>
    <t>Backfilling of the cable trench. Backfilling is done in layers of about fifteen centimetres. When backfilling, remove more significant pieces of material with sharp edges. The calculation includes the removal of excess material and the preparation of surfaces to their original condition. Total for work, calculated per m³ of excavation used:</t>
  </si>
  <si>
    <t>Procurement, delivery and installation of plugs for closing HDPE pipes Ø 110mm. Total for material and works:</t>
  </si>
  <si>
    <t>Production of RC (reinforcement mesh Q335) manhole with internal dimensions of 100x100x100cm: excavation of the hole, transport of material to the landfill, production of the manhole (d=15cm (walls and bottom plate), d=20cm top plate) with the installation of a steel TC cover with the frame (work+ material without TC cover with frame).</t>
  </si>
  <si>
    <t>Procurement, delivery and installation of TC cover for light traffic, dimensions 60x60cm with frame. Total for material and works:</t>
  </si>
  <si>
    <t>Procurement, delivery and installation of signs for marking the cable line route on regulated terrain. The sign is installed during the finishing works on landscaping every 50 m in each direction and at the turning points at 5 m from the turning centre in both directions. The markings are standard: a concrete cube with a brass plate on which a marking is produced by "Elektroizgradnja" - Bajina Bašta (EBB) or similar by another manufacturer. Total for material and works, calculated according to the built-in mark of cable line on regulated land:</t>
  </si>
  <si>
    <t>Implementation of protective measures when crossing cables with other underground facilities and installations according to the attached drawing and technical description, flat rate:</t>
  </si>
  <si>
    <t>Since the designer had no insight into the existing TC infrastructure, the exact position of the designed TC connection should be determined during the execution of the works. Therefore, the length of the trench and pipe is given as a flat rate, and the actual lengths must be determined during the execution of the works.</t>
  </si>
  <si>
    <t>INSTALLATION OF STRUCTURAL CABLE SYSTEM (SCS)</t>
  </si>
  <si>
    <t>Supply, delivery and installation of standing RACK cabinet with the following characteristics: 42U/19" standing rack cabinet, glass door with lock, rings for vertical cable routing, wheels and feet with levelling, front and back rails 19" with unit numbers, dim. 800x800x2000mm, up to 800kg Total for material and work:</t>
  </si>
  <si>
    <t>Procurement, delivery and installation of a fibre optic patch panel 19"/1U with 24 slots for duplex SC/ST/LC adapters up to 48 SC and/or 96 LC connectors with the slide mechanism and splice cassettes. The price includes the splicing of optical cables. Total for material and works:</t>
  </si>
  <si>
    <t>Supply, delivery and installation of patch panels for placement in RACK cabinets, 1U/19" with 24xRJ-45 FTP cat. 6 Fully Shielded, LSA shunting rail, cable holder on the back with grounding socket (fixed ports). The price includes cable termination Total for material and works:</t>
  </si>
  <si>
    <t>Procurement, delivery and installation of the 230V distribution panel 1U/19" with 7 sockets, switch, overvoltage protection and 2m cable with plug. Total for material and work:</t>
  </si>
  <si>
    <t>Supply, delivery and installation of the pull-out shelf-slide mechanism for RACK. Total for material and works:</t>
  </si>
  <si>
    <t>Supply, delivery and installation of cable organizer with rings, both sides 1U/19". Total for materials and works:</t>
  </si>
  <si>
    <t>NOTE: Part of the RJ-45 telecommunication modules from the low current B of Q is installed in the installation boxes defined by the high voltage B of Q.</t>
  </si>
  <si>
    <t>Procurement, delivery and installation of two-modular installation accessories in positions from the Low Voltage design, manufactured by Legrand Mosaic, Ave or similar:
PVC box 2M for wall mounting;
Bracket 2M;
Decorative mask 2M;
Blind module 1pc;
Total for material and works</t>
  </si>
  <si>
    <t>Simplex patch cord cable LC/UPC - LC/UPC</t>
  </si>
  <si>
    <t>Delivery, installation and connection of the Firewall router in the rack in the school's basement.
RB4011iGS+RM RouterBOARD 4011iGS+ with Annapurna Alpine AL21400 Cortex A15 CPU (4-cores, 1.4GHz per core), 1GB RAM, 10xGbit LAN, 1xSFP+ port, RouterOS L5, desktop case, rackmount ears, PSU</t>
  </si>
  <si>
    <t>Delivery and installation of the 1700 VA rechargeable UPS device, similar to the SOCOMEC NPR-1700-RT UPS type. 1700VA/1350W 230V 50/60Hz AVR, Sine wave, LCD, RJ45, 1xUSB, 1xRS232.</t>
  </si>
  <si>
    <t>Delivery and installation of the directional SFP module SFP 1.25G TX 1310nm 10km DDM. SFP transceivers are high-performance, supporting dual data rates of 1.25Gbps/1.0625Gbps and 20km transmission distance with SMF</t>
  </si>
  <si>
    <t>Delivery and installation of the directional SFP module SFP 1.25G TX 1550nm 10km DDM. SFP transceivers are high-performance, supporting dual data rates of 1.25Gbps/1.0625Gbps and 20km transmission distance with SMF.</t>
  </si>
  <si>
    <t>Delivery and installation of the 24-port Fiber optic L2 switch similar to the H3C S5024FV3-EI type. 24*100/1000Base-X SFP Ports, 2*10/100/1000Base-T Combo Ports and 4*1000Base-X SFP Ports.</t>
  </si>
  <si>
    <t>Delivery and installation of a controllable 24-port L2 PoE switch similar to the type H3C S5024PV3-EI-HPWR. 24*10/100/1000Base-T PoE+ Ports (AC 370W, DC 740W) and 4*1000Base-X SFP Ports, (AC/DC)</t>
  </si>
  <si>
    <t>Delivery and installation of a controllable 24-port L2 switch similar to the H3C S5024PV3-E type. 24*10/100/1000Base-T PoE+ Ports (AC 370W, DC 740W) and 4*1000Base-X SFP Ports, (AC/DC).</t>
  </si>
  <si>
    <t>Delivery and installation of the Access Point for ceiling mounting similar to the H3C WA530 type. Dual-band 802.11ac/n AP, long range. Two 10/100/1000Mbps Ethernet ports (one of two working on PoE+) Network ports support link aggregation (LACP) for redundancy and increased capacity. One console port. One USB port. 2.4GHz: 18dBm, 5GHz: 23dBm.</t>
  </si>
  <si>
    <t>Supply, delivery and installation of male RJ-45 cat. 6 connectors. Total for material and works:</t>
  </si>
  <si>
    <t>Supply, delivery and installation of telecommunications single-module RJ-45 cat.6 modules complete with mask in the floor box specified in the high voltage design. The modules are manufactured by SCHRACK or similar, and are installed in modular boxes manufactured by Ave, Legrand Mosaic or similar. The price includes examination and issuance of measurement protocols. Total for material and works:</t>
  </si>
  <si>
    <t>Procurement, delivery and installation of telecommunications single-modular RJ-45 cat.6 modules complete with mask inappropriate modular sets according to the Design of High and Low voltage installation, the attachments: Bill of Quantity. The modules are manufactured by SCHRACK or similar, and are installed in modular boxes manufactured by Ave, Legrand Mosaic or similar. The price includes examination and issuance of measurement protocols. Total for material and works:</t>
  </si>
  <si>
    <t>Delivery and installation of the additional floor connection box from
14 modules for accepting interactive whiteboard equipment</t>
  </si>
  <si>
    <t>Procurement, delivery and installation of FTP LSZH cables cat. 6 FRNC tested up to 400MHz, DELTA &amp; 3P - 'Wall' certified, 4 pairs, solid cross-section, cross element between pairs, FRNC (halogen-free sheath, non-flammable and smoke-free), DELTA / EU certified; other certificates ISO9001, ISO14001, RoHS. The cables are routed in suitable installation pipes on the wall under the plaster. Total for material and works:</t>
  </si>
  <si>
    <t>Procurement, delivery and installation of DRAKA fibre optic cable with 2 fibre optic fibres SM 9/125 µm LSZH G.657 A for internal use and RACK connection. Cables are routed in installation pipes, partly on the wall under the plaster and partly through the concrete slab. Total for material and works:</t>
  </si>
  <si>
    <t>Procurement, delivery and placing of installation halogen-free pipes with an internal diameter of Ø13mm, through which FTP cat.6 and optical cables are passed. Total for material and works:</t>
  </si>
  <si>
    <t>Final examination of network connections, issuance of certificates by DATA scanner.</t>
  </si>
  <si>
    <t>Final testing of optical connections and issuance of certificates.</t>
  </si>
  <si>
    <t>Delivery and installation of a 10m long HDMI cable.</t>
  </si>
  <si>
    <t>Procurement and delivery of UTP cat. 6 cables with end RJ-45 connectors on both sides, length 0.5m-3m. The cable serves to connect the patch panel with active equipment. Total for material and works:</t>
  </si>
  <si>
    <t>Procurement, delivery and routing of coaxial cable type RG-6/CU 75Ω. The cable is passed through installation pipes with an internal diameter of Ø13mm, partly along the wall under the plaster and partly through the cement screed from the OSS cabinet to the antenna TV/SAT sockets. The calculation should be done according to measures of installed cables. Total for material and works:</t>
  </si>
  <si>
    <t>Procurement and delivery of optical patch cord cables with end connectors on both sides, length 0.5m-3m. The cable serves to connect the switch panel with the active equipment. Total for material and works:</t>
  </si>
  <si>
    <t>Procurement, delivery and installation of TV/SAT 5-2400 MHz sockets. The connectors are manufactured by Schrack, Ava or similar by another manufacturer. Total for material and works:</t>
  </si>
  <si>
    <t>Necessary assembly material and unspecified material:</t>
  </si>
  <si>
    <t>Final inspection of the installation and commissioning by the equipment supplier. Issuance of appropriate certificates, user training, and commissioning.</t>
  </si>
  <si>
    <t>INSTALLATION OF ANTI-BURGLARY SYSTEM</t>
  </si>
  <si>
    <t>Procurement, delivery and installation of the alarm control panel. The alarm control panel has 192 zones, BUS technology, 8 zones on the board (16 with ATZ), 8 partitions, 5 PGM outputs on the board, the access control function, up to 254 expansion modules in the metal box measuring 280x280x80mm. The control unit is EVO192/PCB type, manufactured by PARADOX or others. Total for material and works:</t>
  </si>
  <si>
    <t>Delivery and assembly of a module that works as a repeater module for alarm installation, complete with box, transformer and 7Ah battery, similar to the PS25 Paradox type.Total for material and works:</t>
  </si>
  <si>
    <t>Delivery and assembly of modules to enable communication with other systems Paradox BUS2SER B203Integration Module In-field firmware upgradeable by the CONV4USB and WinLoad Supports ASCII / C-BUS protocols 16 virtual inputs to trigger an action in the EVO control panel based on an event received from the peripheral system using ASCII or C-BUS protocol 30 virtual PGMs to trigger an action in the peripheral system using ASCII or CBUS protocol based on an event received from the EVO control panel USB port for PC connections Provides an interface between an EVO control panel and a third party peripheral system Assign to one or more partitions 2048 event buffer</t>
  </si>
  <si>
    <t>Keyboard delivery and assembly:
TM70 Touchscreen keyboard, display 7'' + SOL ( LICENSE ) 7'' Screen of elegant design, extremely thin, colour screen (800x400pix), intuitive graphic menu, controls up to 8 PGM outputs, a firmware update via micro SD card, powerful advanced processor, one zone/temperature input for
connection of detector or external temperature sensor TEMP07, wall mounting, in white colour. It comes with SpotOn Alarm Locator, and Floor Plans enabled.</t>
  </si>
  <si>
    <t>Procurement, delivery and installation of the Addressable motion detector, range 12m, viewing angle 110°, digital with the quad sensor element, similar to type DM60 by Paradox or others. Total for material and works:</t>
  </si>
  <si>
    <t>Procurement, delivery and installation of the ceiling sensor for detecting glass breakage, 7 digital frequency filters, protection against EMI and RFI waves, adjustable sensitivity, anti-sabotage switch, two operating modes - addressable and conventional with relay, similar to type DG457 manufactured by Paradox. Total for material and works:</t>
  </si>
  <si>
    <t>Supply, delivery and installation of expansion modules ZX8 Module for extension, 8 zones (16 with ATZ), 1 PGM. Total for material and works:</t>
  </si>
  <si>
    <t>Procurement, delivery and installation of the burglar alarm siren similar to the SOLO IBS L type. External siren 128 dB with flasher, anti-sabotage protected, double housing, service mod. u. Total for material and works:</t>
  </si>
  <si>
    <t>Procurement, delivery and installation of an anti-vandal siren for internal installation. Total for material and works:</t>
  </si>
  <si>
    <t>Procurement, delivery and installation of Paradox water detection sensors. Total for material and works:</t>
  </si>
  <si>
    <t>Procurement, delivery and installation of halogen-free J-H(St)H 3x2x0.6mm² cable. The cable is passed through the corresponding installation pipes, partly along the wall under the plaster, partly through the concrete slab, and partly above the suspended ceiling and is used to connect the elements of the anti-burglary system. Total for material and works:</t>
  </si>
  <si>
    <t>Procurement, delivery and routing of installation PVC pipes with an internal diameter of Ø13mm, through which J-H(St)H 3x2x0.6mm² cables are passed for connecting the elements of the anti-burglary system. The installation pipe is routed partly on the wall under the plaster, partly through the concrete slab, and partly above the suspended ceiling. Total for material and works:</t>
  </si>
  <si>
    <t>Necessary assembly material and unspecified material.</t>
  </si>
  <si>
    <t>System commissioning, and user training. Calculation by position:</t>
  </si>
  <si>
    <t>Preparation of instructions and user training</t>
  </si>
  <si>
    <t>Preparation of the as-built design.</t>
  </si>
  <si>
    <t>Procurement, delivery and installation of a server for video surveillance. Indipendent 64 channel NVR, support 8Mpx/5Mpx/4Mpx/3Mpx/1080p DVC IP cameras, 8 x HDD, RAID 0,1,5,6,10; quadplex, H.264/H.265 compression, recording speed 8Mpx, 5Mpx, 4Mpx, 3Mpx, 1080p@1600fps, RS485, 2 x HDMI 4K and VGA video output, 2P, LAN, DHCP, DDNS, WEB server, mobile client, dual stream+B214m, power supply 230 VAC. The server is mounted in the RACK.POD rack cabinet in the basement. Similar to the DRN-7864RZ RAID type manufactured by DVC. Total for material and works:</t>
  </si>
  <si>
    <t>Procurement, delivery and installation of HDD media for video monitoring HDD HDD 6TB Seagate Skyhawk SEAGATE HDD for video
Skyhawk Guardian Surveillance recorders (3.5/6TB/SATA
6Gb/s/rpm 7200). The HDD is mounted on the server from the previous position. Similar to the type of HDD 6TB Seagate Skyhawk SEAGATE HDD. Total for material and works:</t>
  </si>
  <si>
    <t>Procurement, delivery and installation of the server for video surveillance. Standalone 32-channel NVR, supports DVC IP cameras, 4 x HDD, quadplex, H.264/H.265 compression, recording speed 8Mpx, 5Mpx, 4Mpx, 3Mpx, 1080p@25fps per channel, RS485, HDMI 4K and VGA video output, export USB MS, P2P, LAN, DHCP, DDNS. The server is mounted in the RACK. RACK.POD  cabinet in the basement. Similar to type DRN-3284R, manufactured by DVC. Total for material and works.</t>
  </si>
  <si>
    <t>Procurement, delivery and installation of HDD media for video 
monitoring HDD HDD 6TB Seagate Skyhawk SEAGATE HDD for video
Skyhawk Guardian Surveillance recorders (3.5/6TB/SATA
6Gb/s/rpm 7200). The HDD is mounted on the server from the previous position. Similar to the type of HDD 6TB Seagate Skyhawk SEAGATE HDD. Total for material and works:</t>
  </si>
  <si>
    <t>Procurement, delivery, installation and programming of the bullet camera, Bullet IP video camera, resolution 5Mpx/20fps, lens 3.3 - 12 mm motorized zoom, H.265, 2 x Array Black glass IR LED range 30-50 m, 12VDC/PoE, Onvif, video analytics, IP67 protection., complete with bracket. Similar to type DCN-BM5125N, manufactured by DVC. Total for material and works:</t>
  </si>
  <si>
    <t>Procurement, delivery, installation and programming of Turret IP video camera, resolution 5Mpx/25fps, lens 2.8 mm, H.265, 1 x Array IR LED range 20-30 m, True WDR 120dB, 12VDC/PoE, SD-card, audio in, microphone, CVBS out, Onvif, IP67, VCA + face recognition complete with junction box, similar to type DCN-TF5283F, manufactured by DVC. Total for material and works:</t>
  </si>
  <si>
    <t>Procurement, delivery and installation of a Professional monitor, 27'' complete with wall bracket. Total for material and works:</t>
  </si>
  <si>
    <t>Delivery and installation of a 1700 VA rechargeable UPS device, similar to the SOCOMEC NPR-1700-RT UPS type. 1700VA/1350W 230V 50/60Hz AVR, Sine wave, LCD, RJ45, 1xUSB, 1xRS232</t>
  </si>
  <si>
    <t>Supply, delivery, installation and connection of cable for video surveillance type U/FTP - 300Mhz 4x2x23AWG, Cat.6 for indoor installation, with outer jacket LSZH, standards: ISO/IEC 11801 2nd, EN 50173-1, IEC 61156-5, EN 50575 with a total weight of 48 kg/km, qualitatively equivalent to the SCHRACK TECHNIK type, HSEKF423HB. Total for material and works:</t>
  </si>
  <si>
    <t>Procurement, delivery and routing of installation halogen-free pipes with an internal diameter of Ø13mm, through which cables are passed, similar to type HFXP20, manufactured by Dietzel Univolt. The installation pipe is routed on the wall under the plaster. Total for material and works:</t>
  </si>
  <si>
    <t>INSTALLATION OF VIDEO SURVEILLANCE SYSTEM</t>
  </si>
  <si>
    <t>INSTALLATION OF AUTOMATIC FIRE ALARM SYSTEM</t>
  </si>
  <si>
    <t>Procurement, delivery and installation of an addressable switchboard with two loops, analogue addressable switchboard with two addressable loops (2 x 240 addressable devices), expandable to 8 loops, LCD keyboard, maximum 240 devices in a loop, 240 zones, supports Enea, Vega, Apollo number of control panels 14 (SmartLetUSee / LCD), power outputs 1, installed supervised alarm outputs 1, built-in outputs for activation of communicators 1, built-in supervised fault outputs 1, built-in unattended alarm outputs 1, installed unattended fault outputs 1, output for wired siren 1, safety level EN54-2/EN54-4, primary power supply 230 VAC, auxiliary power supply - battery 2 x 12 VDC, 17 Ah battery charger 27.6Vdc, 4A, dimensions 480 x 470 x 135 mm, weight 8kg, similar type S-SmartLoop2080/G, manufacturer Inim Total for material and work:</t>
  </si>
  <si>
    <t>Procurement, delivery and installation of 17Ah/12Vdc batteries for powering the central office in case of power failure. Total for material and works:</t>
  </si>
  <si>
    <t>Procurement, delivery, assembly and connection Expansion module for SmartLoop fire alarm control panels, 2 addressable loops with 240 addresses each, similar to type S-SmartLoop/2L manufactured by Inim. Total for material and works:</t>
  </si>
  <si>
    <t>Procurement, delivery and installation of an analogue-addressable optical smoke detector, similar to the INIM S-ED100 type manufactured by Inim. Total for material and works:</t>
  </si>
  <si>
    <t>Procurement, delivery and installation of an analogue-addressable optical smoke detector, installation in Sports Hall, similar to the INIM S-ED100 type manufactured by Inim. Total for material and works:</t>
  </si>
  <si>
    <t>Procurement, delivery and installation of an analogue-addressable thermodifferential detector, similar to the INIM S-ED200 type manufactured by Inim. Total for material and works:</t>
  </si>
  <si>
    <t>Procurement, delivery and installation of the detector base designed to accommodate Inim addressable detectors, similar to type S-EB0010, manufactured by Inim. Total for material and works:</t>
  </si>
  <si>
    <t>Procurement, delivery and installation of the plastic plates for marking of detectors. Total for material and works:</t>
  </si>
  <si>
    <t>Procurement, delivery and installation of a parallel indicator of the operation of automatic tellers. Parallel fire detector activation indicator, intended for Inim detectors of the Iris and Enea series; light signalling, similar to type S-IL0010, manufactured by Inim. Total for material and works:</t>
  </si>
  <si>
    <t>Procurement, delivery and installation of an analogue-addressable manual fire alarm complete with housing similar to type S-EC0020, manufactured by Inim. Total for material and works:</t>
  </si>
  <si>
    <t>Procurement, delivery and installation of an addressable fire alarm siren for internal installation (ES0010RE). Addressable siren powered from a loop, external power supply possible; integrated short-circuit isolator; in a thermoplastic red case; wall mounting; selection of 14 tones via EITK2000 or the Previdia/SmartLoop control panel; 101dB(A)@1m (depending on the selected tone); External mounting IP65 is also possible; Inim protocol similar to type S-ES2010RE, manufactured by Inim. Total for material and works:</t>
  </si>
  <si>
    <t>Procurement, delivery and installation of addressable input/output module.
Input-output module, 4 inputs, 4 relays (voltage-free) outputs, Inim protocol, built-in isolator, similar to type S-EM344R, manufactured by Inim. Total for material and works:</t>
  </si>
  <si>
    <t>Procurement, delivery and installation of a communicator for generating a backup line and GSM/GPRS calling function, 5 programmable terminals, complete with a metal case. Similar to the i-SmartLink/AG type. Total for material and works:</t>
  </si>
  <si>
    <t>Procurement, delivery, and installation of fireproof sealant
fire resistance 120 min.</t>
  </si>
  <si>
    <t>Procurement, delivery and laying of halogen-free fire alarm cable type JH(St)H 2x2x0.8 mm with shield, which is paid per meter of the installed cable. The cable is installed in the appropriate installation halogen-free PVC pipes, partly on the wall under the plaster, partly through plaster walls, partly on the ceiling, and partly on the cable racks. Total for material and works:</t>
  </si>
  <si>
    <t>Procurement, delivery and installation of halogen-free signalling cable type JH(St)H 2x2x0.8 mm FE 180/E90 with the shield. Payment is per meter of installed cable. The cable is routed in suitable installation halogen-free PVC pipes, partly on the wall under the plaster, partly through the plaster walls, partly on the ceiling, and partly on the cable racks. It serves to connect the switchboard with the BMS cabinet. Total for material and works:</t>
  </si>
  <si>
    <t>Procurement, delivery and placing of installation halogen-free PVC pipes with the internal diameter of Ø13mm, through which cables for fire detection are installed. Total for material and works:</t>
  </si>
  <si>
    <t>Fire alarm system programming</t>
  </si>
  <si>
    <t>Commissioning of the system, training of users, delivery of certificates of functional testing</t>
  </si>
  <si>
    <t>Preparation and delivery of the as-built design in digital form</t>
  </si>
  <si>
    <t>SOUND SYSTEM INSTALLATION</t>
  </si>
  <si>
    <t>Procurement, delivery, and installation of the 4-zone microphone. The microphone is placed in the porter's room and connected to the 4-zone amplifier via the RJ45 patch cables using SKS, similar to the Audac MPX48 type manufactured by Audac. Total for material and works:</t>
  </si>
  <si>
    <t>Procurement, delivery and installation of the 4-zone preamplifier, similar to the type Audac MTX48, manufactured by Audac. Total for material and works:</t>
  </si>
  <si>
    <t>Procurement, delivery, and installation of sound sources, digital audio CD player, MP3 and FM tuner. Similar to the type Audac CMP30 manufactured by Audac. Total for material and works:</t>
  </si>
  <si>
    <t>Procurement, delivery, assembly and installation of a power amplifier 2x240W/100V, similar to the type Audac CAP224, manufactured by Audac. Total for material and works:</t>
  </si>
  <si>
    <t>Supply, delivery, assembly and installation of the power amplifier 4x240W/100V, similar to the type Audac CAP424, manufactured by Audac. Total for material and works:</t>
  </si>
  <si>
    <t>Procurement, delivery, assembly and installation of the power amplifier 4 x 120W, 100V., similar to the type Audac CAP424, manufactured by Audac. Total for material and works:</t>
  </si>
  <si>
    <t>Procurement, delivery, assembly and installation of a sound attenuator similar to the type Audac VC3022/W, manufactured by Audac. Total for material and works:</t>
  </si>
  <si>
    <t>Procurement, delivery, assembly and installation of the sound attenuator, similar to the type Audac VC3062/W, manufactured by Audac. Total for material and works:</t>
  </si>
  <si>
    <t>Procurement, delivery and installation of 1M RCA audio jacks modular and accessories. Total for material and works:</t>
  </si>
  <si>
    <t>Procurement, delivery, assembly and installation of 6W speakers, similar to the type Audac CIRA724/W., manufactured by Audac. Total for material and works:</t>
  </si>
  <si>
    <t>Procurement, delivery and routing of LiHCH 2x1.5mm cable. The cable is passed through halogen-free installation pipes with the internal diameter of Ø13mm, partly along the wall under the plaster and partly through the concrete floor screed, and serves to connect the elements of the system. Total for material and works:</t>
  </si>
  <si>
    <t>Procurement, delivery and routing of LiHCH 4x1.5mm cable. The cable is passed through halogen-free installation pipes with an internal diameter of Ø13mm, partly along the wall under the plaster and partly through the concrete floor liner, and serves to connect the elements of the system. Total for material and works:</t>
  </si>
  <si>
    <t>Procurement, delivery and routing of installation halogen-free pipes with the internal diameter of Ø13mm, similar to type HFXP20, manufactured by Deitzel Univolt. The installation pipe is installed partly on the wall under the plaster and partly through the concrete floor screed. Total for material and works:</t>
  </si>
  <si>
    <t>Procurement, delivery and connection of the stereo cable, 1-1.5m long, which is used to connect the active elements of the system in the RACK cabinet. Total for material and works:</t>
  </si>
  <si>
    <t>Procurement, delivery and connection of Cat6. patch cable, 2m long, which is used to connect the 4-zone microphone in the door station with the 4-zone preamplifier in the RACK cabinet via SCS. Total for material and works:</t>
  </si>
  <si>
    <t>Necessary measurements and tests on all cable routes.</t>
  </si>
  <si>
    <t>System commissioning, user training. Calculation by position:</t>
  </si>
  <si>
    <t>NOTE: The provided position of the amplifier is in the RACK cabinet.</t>
  </si>
  <si>
    <t>SOUND SYSTEM INSTALLATION OF THE CLASSROOM FOR MUSIC EDUCATION</t>
  </si>
  <si>
    <t>Procurement, delivery and installation of an AVR device similar to the Sony STR-DH590 type
AV receiver. The device is mounted on the teacher's desk and used for occasional musical content playback. Total for material and works:</t>
  </si>
  <si>
    <t>Delivery and installation of speakers similar to the Klipsch CDT 3800 II in Ceiling Speaker type. The speakers are mounted in the suspended ceiling and connected directly to the AVR.</t>
  </si>
  <si>
    <t>Procurement, delivery and routing of LiHCH 2x1.5mm² speaker cable. The cable is passed through the installation halogen-free tubes with the internal diameter of Ø13mm, partly along the wall under the plaster, partly above the ceiling, and partly along the cable racks. The cable routes from each speaker directly to the PPK at the teacher's desk.Total for material and works:</t>
  </si>
  <si>
    <t>Procurement, delivery and routing of halogen-free installation pipes with the internal diameter of Ø13mm, through which cables of the LiHCH 2x15mm² type, similar to the HFXP20 type, manufactured by Dietzel Univolt, are passed. The installation pipe is routed partly on the wall under the plaster and partly on the ceiling. Total for material and works:</t>
  </si>
  <si>
    <t>Preparation of manuals and  training of users.</t>
  </si>
  <si>
    <t>ACCESS CONTROL SYSTEM INSTALLATION</t>
  </si>
  <si>
    <t>Procurement, delivery and installation of Gate Controllers for up to 4 doors (4+4 optional protocol readers), Spider functionality (can be used as an RS-485/TCP/IP communication converter for additional controllers connected to the RS-485 communication line), stores up to 30,000 events (expandable to 100,000) and 100,000 events, dimensions 222x222x80mm, TCP/IP and 2 x RS-485 communication, built-in voltage 40W, AC230V, similar to the type JAN POPULUS P-4-B, manufactured by Jantar. Total for material and works:</t>
  </si>
  <si>
    <t>Delivery and installation of batteries 12v 7 ah</t>
  </si>
  <si>
    <t>Procurement, delivery and installation of the contactless reader Jantar EM 125 kHz card, 3PRO Ready (Jantar protocol), IP65, reading up to 7 cm, LED and sound signalling, O type housing. Connection 4 wires. It is possible to connect only to controllers with TCP/IP communication (Populus P-x-3P-NET and Trigger C-2-3PNET), similar to the type JAN READER O-1-B, manufactured by amber. Total for material and works:</t>
  </si>
  <si>
    <t>Procurement, delivery and installation of electric lock type Electric strike, 12VDC. Manufacturer: Assa Abloy, Eff Eff The device is similar to type TSREK1705, manufacturer SPICA. Total for material and works:</t>
  </si>
  <si>
    <t>Supply, delivery and installation of magnetic contact. Total for material and works:</t>
  </si>
  <si>
    <t>Procurement, delivery and installation of Professional client computer. HP OMEN Tower, MB B450 (2xDDR4, M.2), AMD Ryzen 5 3600 (3.6 GHz, turbo boost 4.2GHz), DDR4 16GB 3200 MHz, SSD 512GB M.2 NVMe, NVIDIA GeForce GTX 1660 SUPER 6GB, BLACK Total for material and work:</t>
  </si>
  <si>
    <t>Procurement, delivery and routing of CABLE LiHCH2x0.75 for lock, magnetic contact. The cable is passed through the installation halogen-free pipes with the internal diameter of Ø13mm, partly along the wall under the plaster, partly above the ceiling, and partly along the cable racks. Total for material and works:</t>
  </si>
  <si>
    <t>Procurement, delivery and installation of FTP LSZH cables cat. 6 FRNC tested up to 400MHz, DELTA &amp; 3P - 'Wall' certified, 4 pairs, solid cross-section, cross element between pairs, FRNC (halogen-free sheath, non-flammable and smoke-free), DELTA / EU certified; other certificates ISO9001, ISO14001, RoHS. The cables are routed in suitable installation pipes on the wall under the plaster, and are used for connection with the controller and card readers. Total for material and works:</t>
  </si>
  <si>
    <t>SOS SYSTEM IN TOILETS INSTALLATION</t>
  </si>
  <si>
    <t>Procurement, delivery and installation of the complete set of the solution combination - button for cancelling the alarm, installed in a standard fi 60 or modular 2m socket. the item includes the work of wall deepening and trimming for the installation of the box and fine processing around the box after installation) similar to the type RK 2001, manufactured by PME. Total for material and works:</t>
  </si>
  <si>
    <t>Procurement, delivery and installation of the set of signal lamps with a sound source and the power supply unit, which is mounted on the fi78 built-in socket. (the itemincludes the work of wall deepening and trimming for the installation of the box and fine processing around the box after installation) similar to type SSL+ZI+NJ, manufactured by PME. Total for material and works:</t>
  </si>
  <si>
    <t>Procurement, delivery and installation of a set of alarm-push SOS buttons, which is mounted on the wall in the box 80x80 or the box fi60; the item includes the work of wall deepening and trimming for the installation of the box and fine processing around the box after installation) similar to type PK 2001 of the PME manufacturer. Total for material and works:</t>
  </si>
  <si>
    <t>Procurement, delivery and routing of cable type JH(St)H 2x2x0.8 mm2 for connecting elements according to the connection scheme in the graphic documentation (the item includes trimming and fine processing works after installation of the cable). Total for material and works:</t>
  </si>
  <si>
    <t>Procurement, delivery and routing of halogen-free installation pipes with the internal diameter of Ø13mm, through which the cables are passed. The installation pipe is routed partly on the wall under the plaster and partly through the concrete floor screed. Total for material and works:</t>
  </si>
  <si>
    <t>Connection the power supply unit, located in the box behind the signal siren, with the junction box with the cable type N2XH 3x2.5mm2 and the link in the junction box.</t>
  </si>
  <si>
    <t>Connection, programming and commissioning the system.</t>
  </si>
  <si>
    <t>TELEPHONE SWITCHBOARD</t>
  </si>
  <si>
    <t>Procurement, delivery and installation of IP PBX hardware unit Yeastar S50 Users: 50 Max Concurrent Calls: 25 Max Analog Ports: 8 Max BRI Ports: 8 Max Cellular Ports: 4 Max E1/T1/J1 Ports: N/A Expansion Board: N/ A External Storage: SD Card Total for material and works:</t>
  </si>
  <si>
    <t>Advanced IP phone for director and secretary Yealink SIP-T29G
• Yealink Optima HD voice
• Dual-port Gigabit Ethernet
• 4.3"" 480 x 272-pixel color display
with backlight
• Wi-Fi via WF40
• Bluetooth via BT40
• USB recording
• Up to 16 SIP accounts
• Paper label-free design
• PoE support
• Headset, EHS support
• Supports expansion modules
• Stand with 2 adjustable angles
• Wall mountable (optional)
• Simple, flexible and secure
provisioning options</t>
  </si>
  <si>
    <t>Procurement, delivery and installation of telephone Yealink SIP-T31P• Yealink HD Voice• 2.3” 132x64-pixel graphical LCD with backlight• Two-port 10/100M Ethernet Switch• PoE support• Opus codec support• Up to 2 SIP accounts•
Local 5-way conferencing• Support EHS Wireless Headset• Unified Firmware• Support YDMP/YMCS• Stand with 2 adjustable angles• Wall mountable. Total for material and works:</t>
  </si>
  <si>
    <t>SCHOOL BELL CONTROL</t>
  </si>
  <si>
    <t>Procurement, delivery and installation of the central device for activating the school bell. The device is Arcel communications or similar. Total for material and work:</t>
  </si>
  <si>
    <t>Procurement, delivery and installation of the button for manual activation of the school bell. The button fits into the high-voltage accessories, and the position includes the dose, girder, mask and key</t>
  </si>
  <si>
    <t>Procurement, delivery and installation of the school bell similar to the ELECTRIC SCHOOL BELL VEZ-10 type</t>
  </si>
  <si>
    <t>Procurement, delivery and installation of the PPY 3x1.5mm2 cable for connecting the device from position 1 and the button for manual activation with the bell</t>
  </si>
  <si>
    <t>Assembly, connection, configuration and commissioning of the complete system.</t>
  </si>
  <si>
    <t>CABLE TRAYS</t>
  </si>
  <si>
    <t>Supply, delivery and installation of perforated cable trays, with quick coupling, 60 x 300 x 3000 mm, made of galvanized sheet similar to type RKSM E90 630 FS, manufactured by OBO Bettermann. The item includes supplying, delivering, and installing girders and brackets necessary to install cable trays. Total for material and works:</t>
  </si>
  <si>
    <t>Supply, delivery and installation of perforated cable trays, with quick coupling, 60 x 200 x 3000 mm, made of galvanized sheet similar to type RKSM E90 620 FS, manufactured by OBO Bettermann. The item includes supplying, delivering, and installing girders and brackets necessary to install cable trays. Total for material and works:</t>
  </si>
  <si>
    <t>Supply, delivery and installation of T piece E90, horizontal, with Magic connector, 60x300 mm, made of galvanized sheet, manufactured by OBO Bettermann. Total for material and works:</t>
  </si>
  <si>
    <t>Supply, delivery and installation of T piece E90, horizontal, with Magic connector, 60x200 mm, made of galvanized sheet, manufactured by OBO Bettermann. Total for material and works:</t>
  </si>
  <si>
    <t>Supply, delivery and installation of arc E90, horizontal, with Magic connector, 60x300 mm, made of galvanized sheet, manufactured by OBO Bettermann. Total for material and works:</t>
  </si>
  <si>
    <t>Supply, delivery and installation of arc E90, horizontal, with Magic connector, 60x200 mm, made of galvanized sheet, manufactured by OBO Bettermann. Total for material and works:</t>
  </si>
  <si>
    <t>Supply, delivery and installation of perforated cable trays, with quick coupling, 60 x 300 x 3000 mm, made of galvanized sheet similar to type MKS 630, manufactured by OBO Bettermann. The item includes supplying, delivering, and installing girders and brackets necessary to install cable trays. Total for material and works:</t>
  </si>
  <si>
    <t>Supply, delivery and installation of perforated cable trays, with quick coupling, 60 x 200 x 3000 mm, made of galvanized sheet similar to type MKS 620, manufactured by OBO Bettermann. The item includes supplying, delivering, and installing girders and brackets necessary to install cable trays. Total for material and works:</t>
  </si>
  <si>
    <t>Supply, delivery and installation of perforated cable trays, with quick coupling, 60 x 100 x 3000 mm, made of galvanized sheet similar to type MKS 610, manufactured by OBO Bettermann. The item includes supplying, delivering, and installing girders and brackets necessary to install cable trays. Total for material and works:</t>
  </si>
  <si>
    <t>Supply, delivery and installation of T piece, horizontal, with Magic connector, 60x300 mm, made of galvanized sheet, manufactured by OBO Bettermann. Total for material and work:</t>
  </si>
  <si>
    <t>Supply, delivery and installation of T piece, horizontal, with Magic connector, 60x200 mm, made of galvanized sheet, manufactured by OBO Bettermann. Total for material and work:</t>
  </si>
  <si>
    <t>Supply, delivery and installation of T piece, horizontal, with Magic connector, 60x100 mm, made of galvanized sheet, manufactured by OBO Bettermann. Total for material and work:</t>
  </si>
  <si>
    <t>Supply, delivery and installation of arc, horizontal, with Magic connector, 60x300 mm, made of galvanized sheet, manufacturer OBO Bettermann. Total for material and work:</t>
  </si>
  <si>
    <t>Supply, delivery and installation of arc, horizontal, with Magic connector, 60x200 mm, made of galvanized sheet, manufactured by OBO Bettermann. Total for material and works:</t>
  </si>
  <si>
    <t>Supply, delivery and installation of arc, horizontal, with Magic connector, 60x100 mm, made of galvanized sheet, manufacturer OBO Bettermann. Total for material and works:</t>
  </si>
  <si>
    <t>Supply, delivery and installation of riser ladder cable supports, with arc clamp and slats, 50 x 300 x 3000 mm, made of galvanized sheet similar to type SLL 360 NS by OBO Bettermann. Total for material and works:</t>
  </si>
  <si>
    <t>Necessary assembly and unspecified material (anchor screws, bag screws, plastic covers for the end of the supports, etc.).</t>
  </si>
  <si>
    <t>TOTAL LOW VOLTAGE INSTALLATION</t>
  </si>
  <si>
    <t xml:space="preserve">pred.cijena/ 
unit price in €
</t>
  </si>
  <si>
    <t xml:space="preserve">pred.cijena/ 
unit price in 
€
</t>
  </si>
  <si>
    <r>
      <t xml:space="preserve">  Predmjer - Izgradnja nove OŠ "Vladimir Nazor"/  Bill of Quantity  - Construction of new Elementary School "Vladimir Nazor"
</t>
    </r>
    <r>
      <rPr>
        <b/>
        <sz val="12"/>
        <color theme="1"/>
        <rFont val="Calibri"/>
        <family val="2"/>
        <scheme val="minor"/>
      </rPr>
      <t>ZAŠTITA OD POŽARA / FIRE PROTECTION</t>
    </r>
  </si>
  <si>
    <t>FIRE PROTECTION</t>
  </si>
  <si>
    <t>BILL OF  QUANTITY OF FIRE PROTECTION</t>
  </si>
  <si>
    <t>Hand-held devices for initial fire extinguishing type S - 9A</t>
  </si>
  <si>
    <t>Hand-held devices for initial fire extinguishing type CO2 - 5 kg</t>
  </si>
  <si>
    <t>Cabinet for fire extinguishers type S - 9A, dimensions 300 x 680 x 240 mm (WxHxD)</t>
  </si>
  <si>
    <t>Cabinet for fire extinguishers type CO2 - 5 kg,
dimensions 290x840x250 mm (WxHxdD)</t>
  </si>
  <si>
    <t>DEVICES</t>
  </si>
  <si>
    <t>SUMMARY- FIRE PROTECTION</t>
  </si>
  <si>
    <t>TOTAL-FIRE PROTECTION</t>
  </si>
  <si>
    <r>
      <t xml:space="preserve">  Predmjer - Izgradnja nove OŠ "Vladimir Nazor"/  Bill of Quantity  - Construction of new Elementary School "Vladimir Nazor"
</t>
    </r>
    <r>
      <rPr>
        <b/>
        <sz val="12"/>
        <color theme="1"/>
        <rFont val="Calibri"/>
        <family val="2"/>
        <scheme val="minor"/>
      </rPr>
      <t>LANDSCAPE ARCHITECTURE - SCENERY</t>
    </r>
  </si>
  <si>
    <t>LANDSCAPE ARCHITECTURE - SCENERY</t>
  </si>
  <si>
    <t>BILL OF QUANTITY OF LANDSCAPE ARCHITECTURE - SCENERY</t>
  </si>
  <si>
    <t>džak/bags</t>
  </si>
  <si>
    <t>Removal of existing greenery</t>
  </si>
  <si>
    <t>Application of care measures on the existing greenery that remains on the site</t>
  </si>
  <si>
    <t>Marking, staking-out and planning of accessible areas.</t>
  </si>
  <si>
    <t>Land clearing and mechanical removal of the 5 cm layer of topsoil with transport to the landfill.</t>
  </si>
  <si>
    <t>Milling and rough levelling of the grass surface</t>
  </si>
  <si>
    <t>Procurement and delivery of peat fertilizer.</t>
  </si>
  <si>
    <t>Procurement of fertile substrate for planting in planting pits in the field.</t>
  </si>
  <si>
    <t>Procurement and filling of fertile garden soil with excavation, transport and spreading (instead of excavated infertile material). Rough and fine planning of 50% of the future grassland and the existing grass area. Depth of filling layer 5 cm.</t>
  </si>
  <si>
    <t>PROCUREMENT AND PLANTING OF PLANTING MATERIAL</t>
  </si>
  <si>
    <t>Coniferous trees</t>
  </si>
  <si>
    <t>Deciduous trees</t>
  </si>
  <si>
    <t>Photinia x fraseri "Red Robin"- shrubs fence (hedges)
Clt.18, H 1,50 m</t>
  </si>
  <si>
    <t>Cupressocyparis leylandii
Clt.35, H 3,00 m
Formed into the 3 m high hedge</t>
  </si>
  <si>
    <t>Module 1 - M1</t>
  </si>
  <si>
    <t>Module shrubs fence (hedges) -  MO</t>
  </si>
  <si>
    <t>Liriope muscari Variegata
5 kom/m2 for ground cover
Clt.3</t>
  </si>
  <si>
    <t>Plastic limiters</t>
  </si>
  <si>
    <t>Geotextile layer of filter protection
VLF-200 (roll 100x2 m)</t>
  </si>
  <si>
    <t>Module 2 - M2</t>
  </si>
  <si>
    <t>Decorative stone pebbles, distinctly white, in the layer of 5 cm; granulation 0.8-2 cm; shape: irregular and round (P=10.00 m2)</t>
  </si>
  <si>
    <t>Others</t>
  </si>
  <si>
    <t>Grassland: Ground preparation, planning, procurement and sowing of grass, with rolling and watering (according to description). Lawn surface with mixture resistant to semi-shade conditions, hummus 5 cm</t>
  </si>
  <si>
    <t>Planting dendrological material</t>
  </si>
  <si>
    <t>Borders, feather beds: planting healthy seedlings raised in plant nurseries. Excavation of holes according to the size of the seedling, it is best if the planting pit is at least 30% larger than the sod of the seedling.</t>
  </si>
  <si>
    <t>Shrubs and hedges:planting healthy seedlings raised in plant nurseries. Excavation of holes according to the size of the seedling, it is best if the planting pit is at least 30% larger than the sod of the seedling.</t>
  </si>
  <si>
    <t>Planting trees: planting healthy seedlings raised in plant nurseries of specified height. In the places marked in the project, excavate pits with the circular cross-section and the cylindrical shape and pour fertile substrate. Excavation of holes according to the size of the seedling, it is best if the planting pit is at least 30% larger than the sod of the seedling. Finally, carry out anchoring and fixing.</t>
  </si>
  <si>
    <t>Anchoring, pruning and strengthening of groups of leylandii trees in the hedge according to the technical description</t>
  </si>
  <si>
    <t>Anchoring and strengthening of all trees and underground anchoring of Pinus pine trees in the design.</t>
  </si>
  <si>
    <t>WATERING</t>
  </si>
  <si>
    <t>Design, procurement and installation of watering systems (sprinklers and drippers)</t>
  </si>
  <si>
    <t>MAINTENANCE</t>
  </si>
  <si>
    <t>Maintenance of greenery with all necessary measures (pruning, lawn care, watering, etc.). During the formation of vegetation in 1 year after planting, maintenance amounts to 20% of the total sum of positions planting and procurement of dendrological material.</t>
  </si>
  <si>
    <t>SUMMARY OF LANDSCAPE ARCHITECTURE - SCENERY</t>
  </si>
  <si>
    <t>TOTAL LANDSCAPE ARCHITECTURE - SCENERY</t>
  </si>
  <si>
    <t>UkupnoTotal</t>
  </si>
  <si>
    <r>
      <t xml:space="preserve">  Predmjer - Izgradnja nove OŠ "Vladimir Nazor"/  Bill of Quantity  - Construction of new Elementary School "Vladimir Nazor"
</t>
    </r>
    <r>
      <rPr>
        <b/>
        <sz val="12"/>
        <color theme="1"/>
        <rFont val="Calibri"/>
        <family val="2"/>
        <scheme val="minor"/>
      </rPr>
      <t>SAOBRAĆAJNA SIGNALIZACIJA/ TRAFFIC SIGNALIZATION</t>
    </r>
  </si>
  <si>
    <t>TRAFFIC SIGNALIZATION</t>
  </si>
  <si>
    <t>BILL OF QUANTITY OF TRAFFIC SIGNALIZATION</t>
  </si>
  <si>
    <t>VERTICAL SIGNS</t>
  </si>
  <si>
    <t>HORIZONTAL SIGNALIZATION</t>
  </si>
  <si>
    <t xml:space="preserve">Standard traffic sign -II -2 (mandatory stop) octagon
circle ø 600 mm
Reflective properties, class II, supply and delivery to the place of installation with all elements for fixing to the support (reinforcement, clamps, screws, cuffs, etc.), and installation of the sign on the installed support
</t>
  </si>
  <si>
    <t>Standard traffic sign -II -30.2 (max permitted speed)
circle ø 600 mm
Reflective properties, class II, supply and delivery to the place of installation with all elements for fixing to the support (reinforcement, clamps, screws, cuffs, etc.), and installation of the sign on the installed support</t>
  </si>
  <si>
    <t>Standard traffic sign - III-6 (Pedestrian crossing)
square 600x600mm
Reflective properties, class II, supply and delivery to the place of installation with all elements for fixing to the support (reinforcement, clamps, screws, cuffs, etc.), and installation of the sign on the installed support</t>
  </si>
  <si>
    <t>Standard traffic sign - III-35 (parking lot)
circle ø 600 mm
Reflective properties, class II, supply and delivery to the place of installation with all elements for fixing to the support (reinforcement, clamps, screws, cuffs, etc.), and installation of the sign on the installed support</t>
  </si>
  <si>
    <t>Additional board -IV-14 (PWD)
circle ø 600 mm
Reflective properties, class II, supply and delivery to the place of installation with all elements for fixing to the support (reinforcement, clamps, screws, cuffs, etc.), and installation of the sign on the installed support</t>
  </si>
  <si>
    <t>Traffic sign support pole
  - single-column pipe support with the length of 4,00 m
Made of galvanized steel pipe with a uniform cross-section and a diameter of 2", supply and delivery to the place of installation with the performing of a concrete foundation and the installation of the support pole in the concrete foundation</t>
  </si>
  <si>
    <t>Traffic sign support pole
  - single-column pipe support with the length of 3,70 m
Made of galvanized steel pipe with a uniform cross-section and a diameter of 2", supply and delivery to the place of installation with the performing of a concrete foundation and the installation of the support pole in the concrete foundation</t>
  </si>
  <si>
    <t>Traffic sign support pole
  - single-column pipe support with the length of 3,40 m
Made of galvanized steel pipe with a uniform cross-section and a diameter of 2", supply and delivery to the place of installation with the performing of a concrete foundation and the installation of the support pole in the concrete foundation</t>
  </si>
  <si>
    <t>Transverse line:
  -Pedestrian crossings 2m long
Marking the pavement with white reflective paint with previously cleaning and degreasing of the pavement, measuring the painted surfaces and painting the pavement with white paint (according to standard EN 1436)</t>
  </si>
  <si>
    <t>Transverse line: - Stop line, width 0.5mm
Marking the pavement with white reflective paint with previously cleaning and degreasing of the pavement, measuring the painted surfaces and painting the pavement with white paint (according to standard EN 1436)</t>
  </si>
  <si>
    <t>Longitudinal lines b=0.10 m:
  - solid line
Marking the pavement with white reflective paint with previously cleaning and degreasing of the pavement, measuring the painted surfaces and painting the pavement with white paint (according to standard EN 1436)</t>
  </si>
  <si>
    <t>Longitudinal lines b=0.12 m:
  - interrupted line 3+3
Marking the pavement with white reflective paint with previously cleaning and degreasing of the pavement, measuring the painted surfaces and painting the pavement with white paint (according to standard EN 1436)</t>
  </si>
  <si>
    <t>SUMMARY - TRAFFIC SIGNALIZATION</t>
  </si>
  <si>
    <t>TOTAL - TRAFFIC SIGNALIZATION</t>
  </si>
  <si>
    <t>PREDMJER - IZGRADNJA NOVE OŠ "VLADIMIR NAZOR" / BILL OF QUANTITY - CONSTRUCTION OF NEW ELEMENTARY SCHOOL  "VLADIMIR NAZOR"</t>
  </si>
  <si>
    <t>LANDSCAPING - ARCHITECTURE</t>
  </si>
  <si>
    <r>
      <t xml:space="preserve"> Predmjer - Izgradnja nove OŠ "Vladimir Nazor"/  Bill of Quantity - Construction of the new Elementary School "Vladimir Nazor"
</t>
    </r>
    <r>
      <rPr>
        <b/>
        <sz val="12"/>
        <color theme="1"/>
        <rFont val="Calibri"/>
        <family val="2"/>
        <scheme val="minor"/>
      </rPr>
      <t>UREĐENJE TERENA /LANDSCAPING - ARCHITECTURE</t>
    </r>
  </si>
  <si>
    <t>HIGH VOLTAGE INSTALLATION OF LANDSCAPING</t>
  </si>
  <si>
    <t>LANDSCAPING-SCENERY</t>
  </si>
  <si>
    <r>
      <t xml:space="preserve">  Predmjer - Izgradnja nove OŠ "Vladimir Nazor"/  Bill of Quantity  - Construction of new Elementary School "Vladimir Nazor"
</t>
    </r>
    <r>
      <rPr>
        <b/>
        <sz val="12"/>
        <color theme="1"/>
        <rFont val="Calibri"/>
        <family val="2"/>
        <scheme val="minor"/>
      </rPr>
      <t>PROJEKAT OPREMANJE ŠKOLA I SALE/ DESIGN OF FURNITURE AND EQUIPMENT FOR THE SCHOOL AND SPORTS HALL</t>
    </r>
  </si>
  <si>
    <t>DESIGN OF FURNITURE AND EQUIPMENT FOR SCHOOL AND HALL</t>
  </si>
  <si>
    <t>BILL OF QUANTITY OF FURNITURE AND EQUIPMENT FOR SCHOOL AND HALL</t>
  </si>
  <si>
    <t>SERIAL EQUIPMENT</t>
  </si>
  <si>
    <r>
      <rPr>
        <b/>
        <sz val="10"/>
        <rFont val="Calibri"/>
        <family val="2"/>
        <scheme val="minor"/>
      </rPr>
      <t xml:space="preserve">GO1-WARDROBE - 60x50x180cm </t>
    </r>
    <r>
      <rPr>
        <sz val="10"/>
        <rFont val="Calibri"/>
        <family val="2"/>
        <scheme val="minor"/>
      </rPr>
      <t xml:space="preserve">
● Procurement and delivery of wardrobe metal cassettes. They are made of high-quality sheet steel of appropriate thickness and reinforced construction, with four cabins. The cabinet doors have a standard cylindrical lock and ventilation openings in the upper and lower zones. Inside each wardrobe cabinet are shelves for storing things, hanging rods and hooks for hanging clothes.
A deviation of +/- 5% is allowed
● Door colour on cabins - RAL 1023, rest of closets in colour - RAL 7035.</t>
    </r>
  </si>
  <si>
    <r>
      <rPr>
        <b/>
        <sz val="10"/>
        <rFont val="Calibri"/>
        <family val="2"/>
        <scheme val="minor"/>
      </rPr>
      <t>AO1 - ARCHIVE CABINET - 92x42x195cm</t>
    </r>
    <r>
      <rPr>
        <sz val="10"/>
        <rFont val="Calibri"/>
        <family val="2"/>
        <scheme val="minor"/>
      </rPr>
      <t xml:space="preserve">
● Procurement and delivery of metal archive cabinets. They are made of high-quality sheet steel of the appropriate thickness. The cabinets have double doors with a large opening angle and movable shelves inside them. The load capacity of the shelf is 50 kg. The cabinet doors have a high-quality cylinder lock with a three-way closing mechanism.
● A deviation of +/- 5% is allowed
● Color of the metal structure: RAL 7035.                                                                                      </t>
    </r>
  </si>
  <si>
    <r>
      <rPr>
        <b/>
        <sz val="10"/>
        <rFont val="Calibri"/>
        <family val="2"/>
        <scheme val="minor"/>
      </rPr>
      <t>V1 -HANGER - 40x175.5cm</t>
    </r>
    <r>
      <rPr>
        <sz val="10"/>
        <rFont val="Calibri"/>
        <family val="2"/>
        <scheme val="minor"/>
      </rPr>
      <t xml:space="preserve">
● Procurement and delivery of the hanger made of a combination of metal - wood - MDF. It is white and has six hooks for hanging clothes placed asymmetrically. The diameter of the circular base of the hanger is 40 cm, while its total height is 175.5 cm.
● A deviation of +/- 5% is allowed</t>
    </r>
  </si>
  <si>
    <r>
      <rPr>
        <b/>
        <sz val="10"/>
        <rFont val="Calibri"/>
        <family val="2"/>
        <scheme val="minor"/>
      </rPr>
      <t>KST1 - OFFICE CHAIR - 
48x70x113-121cm</t>
    </r>
    <r>
      <rPr>
        <sz val="10"/>
        <rFont val="Calibri"/>
        <family val="2"/>
        <scheme val="minor"/>
      </rPr>
      <t xml:space="preserve">
● Procurement and delivery of the office chair - a high-quality work chair -  made of stainless steel, while the chair mechanism allows the seat and backrest to be adjusted. The armrests are fixed, rounded, and made of chromed steel with a coated upper part. The chair and the armrests are covered with black textiles. Five-spoke base made of aluminium with double-tread pirouette wheels. The chair's width is 48 cm, the length is 70 cm, and the height is 113-121 cm. Chair seat height: 42-50cm. 
● A deviation of +/- 5% is allowed    </t>
    </r>
  </si>
  <si>
    <r>
      <rPr>
        <b/>
        <sz val="10"/>
        <rFont val="Calibri"/>
        <family val="2"/>
        <scheme val="minor"/>
      </rPr>
      <t>KST2 - CONFERENCE CHAIR -
 47x43x83cm</t>
    </r>
    <r>
      <rPr>
        <sz val="10"/>
        <rFont val="Calibri"/>
        <family val="2"/>
        <scheme val="minor"/>
      </rPr>
      <t xml:space="preserve">
● Procurement and delivery of the conference chair with an upholstered seat and backrest, a metal chrome frame, plastic covering of the lower part of the seat and backrest, and a load capacity of 120 kg. The colour of the textil used to upholster the seat of the chair and the backrest, is black. The width of the seat is 47 cm, the depth is 43 cm, and the total height of the chair is 83 cm. Seat height is 49cm.
● A deviation of +/- 5% is allowed</t>
    </r>
  </si>
  <si>
    <r>
      <rPr>
        <b/>
        <sz val="10"/>
        <rFont val="Calibri"/>
        <family val="2"/>
        <scheme val="minor"/>
      </rPr>
      <t xml:space="preserve">ŠK1 - SCHOOL BENCH (two-seater) - 130x50x75cm </t>
    </r>
    <r>
      <rPr>
        <sz val="10"/>
        <rFont val="Calibri"/>
        <family val="2"/>
        <scheme val="minor"/>
      </rPr>
      <t xml:space="preserve">
● Procurement and delivery of school benches (two-seaters), the construction of which is made of a pipe with a round section of Ø25mm and the wall thickness of 1.50mm. In addition, the bench top, with dimensions of 130x50cm, is made of 18mm thick particle board, coated with white melamine foil and whose sides are treated with polyurethane bucket and glued with PU glue. The bench also has hooks for backpacks on the side.
● Metal construction colour: RAL 9010.
● Table legs are protected with plastic plugs.                        ● A deviation of +/- 5% is allowed </t>
    </r>
  </si>
  <si>
    <r>
      <rPr>
        <b/>
        <sz val="10"/>
        <rFont val="Calibri"/>
        <family val="2"/>
        <scheme val="minor"/>
      </rPr>
      <t xml:space="preserve">ŠK2 - SCHOOL BENCH (two-seater) - 130x60x75cm </t>
    </r>
    <r>
      <rPr>
        <sz val="10"/>
        <rFont val="Calibri"/>
        <family val="2"/>
        <scheme val="minor"/>
      </rPr>
      <t xml:space="preserve">
● Procurement and delivery of school benches (two-seaters), the construction of which is made of a pipe with a round section of Ø25mm and the wall thickness of 1.50mm. In addition, the bench top, with dimensions of 130x60cm, is made of 18mm thick particle board, coated with white melamine foil and whose sides are treated with polyurethane bucket and glued with PU glue. The bench also has hooks for backpacks on the side.
● Metal construction colour: RAL 9010.
● Table legs are protected with plastic plugs.                       
 ● A deviation of +/- 5% is allowed  </t>
    </r>
  </si>
  <si>
    <r>
      <rPr>
        <b/>
        <sz val="10"/>
        <rFont val="Calibri"/>
        <family val="2"/>
        <scheme val="minor"/>
      </rPr>
      <t xml:space="preserve">ŠK3 - SCHOOL BENCH (two-seater) - 120x60x75cm </t>
    </r>
    <r>
      <rPr>
        <sz val="10"/>
        <rFont val="Calibri"/>
        <family val="2"/>
        <scheme val="minor"/>
      </rPr>
      <t xml:space="preserve">
● Procurement and delivery of school benches (two-seaters), the construction of which is made of pipes with a round section Ø25mm, the wall thickness of 1.50mm. In addition, the bench top, dimensions 120x60cm, is made of 18mm thick particle board, which is covered with white melamine foil and whose sides are treated with polyurethane buckets and glued with PU glue. The bench also has hooks for backpacks on the side.
● Metal construction colour: RAL 9010.
● Table legs are protected with plastic plugs.                       
 ● A deviation of +/- 5% is allowed  
</t>
    </r>
  </si>
  <si>
    <r>
      <rPr>
        <b/>
        <sz val="10"/>
        <rFont val="Calibri"/>
        <family val="2"/>
        <scheme val="minor"/>
      </rPr>
      <t>ŠST1 - SCHOOL CHAIR - H 46cm</t>
    </r>
    <r>
      <rPr>
        <sz val="10"/>
        <rFont val="Calibri"/>
        <family val="2"/>
        <scheme val="minor"/>
      </rPr>
      <t xml:space="preserve">
● Procurement and delivery of school chairs, the construction of which is made of a tube with a round section Ø22mm, wall thickness 1.50mm, while the seat and back are made of beech plywood 9mm thick, varnished with PU varnish. Dimensions of the title: 35x20cm; measurements of the seat: 35x37cm. Height seat length is 46cm. 
● Metal construction colour: RAL 9010.
● Plastic plugs protect the legs of the chair.
● A deviation of +/- 5% is allowed  </t>
    </r>
  </si>
  <si>
    <r>
      <rPr>
        <b/>
        <sz val="10"/>
        <rFont val="Calibri"/>
        <family val="2"/>
        <scheme val="minor"/>
      </rPr>
      <t>NS1 - SCHOOL DESK (TEACHER'S DESK - 
130x60x75cm</t>
    </r>
    <r>
      <rPr>
        <sz val="10"/>
        <rFont val="Calibri"/>
        <family val="2"/>
        <scheme val="minor"/>
      </rPr>
      <t xml:space="preserve">
● Procurement and delivery of teacher's desks, the construction of pipes with a round section Ø25mm, the wall thickness of 1.50mm. The top, back and drawers are made of 18mm thick particle board, covered with white melamine foil and whose sides are treated with polyurethane edging and glued with PU glue. The desk has two drawers on the right side.
● Metal construction colour: RAL 9010.
● Plastic caps protect the legs of the chair.  
● A deviation of +/- 5% is allowed    </t>
    </r>
  </si>
  <si>
    <r>
      <rPr>
        <b/>
        <sz val="10"/>
        <rFont val="Calibri"/>
        <family val="2"/>
        <scheme val="minor"/>
      </rPr>
      <t>NST1 - TEACHER'S CHAIR  -
 47x43x83cm</t>
    </r>
    <r>
      <rPr>
        <sz val="10"/>
        <rFont val="Calibri"/>
        <family val="2"/>
        <scheme val="minor"/>
      </rPr>
      <t xml:space="preserve">
● Procurement and delivery of a teacher's chair with an upholstered seat and backrest, a metal chrome frame, a plastic coating on the seat and backrest, and a load capacity of 120 kg. The colour of the textile used to upholster the seat of the chair, as well as the backrest, is black. The width of the seat is 47cm, the depth is 43cm, and the total height of the chair is 83cm. The height of the seat is 49cm.
● A deviation of +/- 5% is allowed </t>
    </r>
  </si>
  <si>
    <r>
      <rPr>
        <b/>
        <sz val="10"/>
        <rFont val="Calibri"/>
        <family val="2"/>
        <scheme val="minor"/>
      </rPr>
      <t>KS3 - CONFERENCE TABLE - Ø 80cm</t>
    </r>
    <r>
      <rPr>
        <sz val="10"/>
        <rFont val="Calibri"/>
        <family val="2"/>
        <scheme val="minor"/>
      </rPr>
      <t xml:space="preserve">
● Procurement and delivery of the conference table diameter Ø 80cm, height 75cm. The base of the table is circular - Ø 45cm, metal, chromed. The table post is made of the same material. The table top is an HPL board, 10 mm thick, with bevelled lower edges. The colour of the plate is white - RAL 9010.
● A deviation of +/- 5% is allowed </t>
    </r>
  </si>
  <si>
    <r>
      <rPr>
        <b/>
        <sz val="10"/>
        <rFont val="Calibri"/>
        <family val="2"/>
        <scheme val="minor"/>
      </rPr>
      <t>ŠTZ1 - SCHOOL BOARD GREEN - 240x120cm</t>
    </r>
    <r>
      <rPr>
        <sz val="10"/>
        <rFont val="Calibri"/>
        <family val="2"/>
        <scheme val="minor"/>
      </rPr>
      <t xml:space="preserve">
● Procurement and delivery of a green school board for writing with chalk, with the aluminium frame and metal supports. The height of the board is 120cm, and the width is 240cm.                                
     </t>
    </r>
  </si>
  <si>
    <r>
      <rPr>
        <b/>
        <sz val="10"/>
        <rFont val="Calibri"/>
        <family val="2"/>
        <scheme val="minor"/>
      </rPr>
      <t>F1 - ARMCHAIR - 96x97x82cm</t>
    </r>
    <r>
      <rPr>
        <sz val="10"/>
        <rFont val="Calibri"/>
        <family val="2"/>
        <scheme val="minor"/>
      </rPr>
      <t xml:space="preserve">
● Procurement and delivery of an armchair of modern design, with wooden legs. It is covered with the textile in grey colour. The armchair does not fold. The estimated dimensions are96x97x82cm.            
● A deviation of +/- 5% is allowed  </t>
    </r>
  </si>
  <si>
    <r>
      <rPr>
        <b/>
        <sz val="10"/>
        <rFont val="Calibri"/>
        <family val="2"/>
        <scheme val="minor"/>
      </rPr>
      <t>T1 - THREE-SEATER - 245x97x82cm</t>
    </r>
    <r>
      <rPr>
        <sz val="10"/>
        <rFont val="Calibri"/>
        <family val="2"/>
        <scheme val="minor"/>
      </rPr>
      <t xml:space="preserve">
● Procurement and delivery of three-seaters of modern design with wooden legs. It is covered with the textile in grey colour. The sofa does not fold. It is 245 cm wide, 97 cm deep and 82 cm high.                                    
● A deviation of +/- 5% is allowed       </t>
    </r>
  </si>
  <si>
    <r>
      <rPr>
        <b/>
        <sz val="10"/>
        <rFont val="Calibri"/>
        <family val="2"/>
        <scheme val="minor"/>
      </rPr>
      <t>TS1 - DINING TABLE</t>
    </r>
    <r>
      <rPr>
        <sz val="10"/>
        <rFont val="Calibri"/>
        <family val="2"/>
        <scheme val="minor"/>
      </rPr>
      <t xml:space="preserve">
● Procurement and delivery of the dining table with a diameter of 80 cm. The table top is white, with rounded edges. The table has wooden legs.    
● A deviation of +/- 5% is allowed   </t>
    </r>
  </si>
  <si>
    <r>
      <rPr>
        <b/>
        <sz val="10"/>
        <rFont val="Calibri"/>
        <family val="2"/>
        <scheme val="minor"/>
      </rPr>
      <t>STL1 - CHAIR</t>
    </r>
    <r>
      <rPr>
        <sz val="10"/>
        <rFont val="Calibri"/>
        <family val="2"/>
        <scheme val="minor"/>
      </rPr>
      <t xml:space="preserve">
● Procurement and delivery of chairs with a white seat, backrest, and wooden legs.
● A deviation of +/- 5% is allowed               </t>
    </r>
  </si>
  <si>
    <t>CUSTOM FURNITURE</t>
  </si>
  <si>
    <r>
      <rPr>
        <b/>
        <sz val="10"/>
        <rFont val="Calibri"/>
        <family val="2"/>
        <scheme val="minor"/>
      </rPr>
      <t>KLS1 - THE CLUB TABLE - 120x60x40cm</t>
    </r>
    <r>
      <rPr>
        <sz val="10"/>
        <rFont val="Calibri"/>
        <family val="2"/>
        <scheme val="minor"/>
      </rPr>
      <t xml:space="preserve">
● Production and delivery of the club table, the structure is made of a box with dimensions of 20x20mm and the plate is made of two plates of particle boards, 18mm thick, which are covered with white melamine foil and whose sides are treated with polyurethane edges, and glued with PU adhesive. The metal part of the table is painted white.
● Check all measures on the place. Perform according to the contractor's workshop drawings with the designer's consent.   </t>
    </r>
  </si>
  <si>
    <r>
      <rPr>
        <b/>
        <sz val="10"/>
        <rFont val="Calibri"/>
        <family val="2"/>
        <scheme val="minor"/>
      </rPr>
      <t>RS1 - WORK TABLE - 150x70x75cm</t>
    </r>
    <r>
      <rPr>
        <sz val="10"/>
        <rFont val="Calibri"/>
        <family val="2"/>
        <scheme val="minor"/>
      </rPr>
      <t xml:space="preserve">
● Production and delivery of an 18mm thick particle board work table. The table top consists of two 18mm thick particle boards, which are covered with white melamine foil and whose sides are treated with polyurethane edges and glued with PU adhesive. The sides are also made in the same way table. On the back side, the table is reinforced with a double particle boards with a thickness of 18 mm. The table also has a rosette for passing cables (Ø 60 mm).
● Check all measures on the place. Perform according to the contractor's workshop drawings with the designer's consent.      </t>
    </r>
  </si>
  <si>
    <r>
      <rPr>
        <b/>
        <sz val="10"/>
        <rFont val="Calibri"/>
        <family val="2"/>
        <scheme val="minor"/>
      </rPr>
      <t>RS2 - WORK TABLE - 204x60x75cm</t>
    </r>
    <r>
      <rPr>
        <sz val="10"/>
        <rFont val="Calibri"/>
        <family val="2"/>
        <scheme val="minor"/>
      </rPr>
      <t xml:space="preserve">
● Production and delivery of an 18mm thick particle board work table. The table top consists of two 18mm thick particle boards, which are covered with white melamine foil and whose sides are treated with polyurethane edges and glued with PU adhesive. The sides are also made in the same way table. On the back side, the table is reinforced with a double particlel board with a thickness of 18 mm. The table also has a rosette for passing cables.
● Check all measures on the place. Perform according to the contractor's workshop drawings with the designer's consent.       </t>
    </r>
  </si>
  <si>
    <r>
      <rPr>
        <b/>
        <sz val="10"/>
        <rFont val="Calibri"/>
        <family val="2"/>
        <scheme val="minor"/>
      </rPr>
      <t>RS3 - WORK TABLE - 180x80x75cm</t>
    </r>
    <r>
      <rPr>
        <sz val="10"/>
        <rFont val="Calibri"/>
        <family val="2"/>
        <scheme val="minor"/>
      </rPr>
      <t xml:space="preserve">
● Production and delivery of an 18mm thick particle board work table. The table top consists of two 18mm thick particle boards, which are covered with white melamine foil and whose sides are treated with polyurethane edges and glued with PU adhesive. The sides are also made in the same way table. On the back side, the table is reinforced with a double universal board with a thickness of 18 mm. The table also has a rosette for passing cables.
● Check all measures on the place. Perform according to the contractor's workshop drawings with the designer's consent.        </t>
    </r>
  </si>
  <si>
    <r>
      <rPr>
        <b/>
        <sz val="10"/>
        <rFont val="Calibri"/>
        <family val="2"/>
        <scheme val="minor"/>
      </rPr>
      <t>KS1 - CONFERENCE TABLE - 150x80x75cm</t>
    </r>
    <r>
      <rPr>
        <sz val="10"/>
        <rFont val="Calibri"/>
        <family val="2"/>
        <scheme val="minor"/>
      </rPr>
      <t xml:space="preserve">
●Production and delivery of a conference table of 18mm thick particle board. The table top consists of two joined 18mm thick particle boards coated with white melamine foil and whose sides are treated with polyurethane edges and glued with PU glue. The sides are also made in the same way. In the middle, the table is reinforced with double particle boards 18 mm thick. The table also has two rosettes for passing cables.
● Check all measures on the spot. Perform according to the contractor's workshop drawings with the designer's consent.                                                                                            </t>
    </r>
  </si>
  <si>
    <r>
      <rPr>
        <b/>
        <sz val="10"/>
        <rFont val="Calibri"/>
        <family val="2"/>
        <scheme val="minor"/>
      </rPr>
      <t>KS2 - CONFERENCE TABLE - 150x100x75cm</t>
    </r>
    <r>
      <rPr>
        <sz val="10"/>
        <rFont val="Calibri"/>
        <family val="2"/>
        <scheme val="minor"/>
      </rPr>
      <t xml:space="preserve">
●Production and delivery of a conference table of 18mm thick particle board. The table top consists of two joined 18mm thick particle boards coated with white melamine foil and whose sides are treated with polyurethane edges and glued with PU glue. The sides are also made in the same way. In the middle, the table is reinforced with double particle boards 18 mm thick. The table also has two rosettes for passing cables.
● Check all measures on the place. Perform according to the contractor's workshop drawings with the designer's consent.                                                                                                                   </t>
    </r>
  </si>
  <si>
    <r>
      <rPr>
        <b/>
        <sz val="10"/>
        <rFont val="Calibri"/>
        <family val="2"/>
        <scheme val="minor"/>
      </rPr>
      <t>DS1 - DEMONSTRATION TABLE - 200x70x75cm</t>
    </r>
    <r>
      <rPr>
        <sz val="10"/>
        <rFont val="Calibri"/>
        <family val="2"/>
        <scheme val="minor"/>
      </rPr>
      <t xml:space="preserve">
● Production and delivery of demonstration tables made of 18mm and 25mm thick particle board covered with white melamine foil and whose sides are treated with polyurethane edging and glued with PU glue. The table is covered with chemical-resistant foil and contains a 40/40cm tub with a tap for cold water, also resistant to chemicals, and an electrical connection and cabinets and drawers.
● Check all measures on the place. Perform according to the contractor's workshop drawings with the designer's consent.  </t>
    </r>
  </si>
  <si>
    <r>
      <rPr>
        <b/>
        <sz val="10"/>
        <rFont val="Calibri"/>
        <family val="2"/>
        <scheme val="minor"/>
      </rPr>
      <t xml:space="preserve">S1 -TABLE - 80x80x75cm </t>
    </r>
    <r>
      <rPr>
        <sz val="10"/>
        <rFont val="Calibri"/>
        <family val="2"/>
        <scheme val="minor"/>
      </rPr>
      <t xml:space="preserve">
● Production and delivery of a table of 18mm thick particle board. The table top consists of two 18mm thick particle boards, which are covered with white melamine foil and whose sides are treated with polyurethane edges and glued with PU adhesive. The sides of the table are made in the same way. In the middle, the table is reinforced with a double particle board 18 mm thick.
● Check all measures on the place. Perform according to the contractor's workshop drawings with the designer's consent.           </t>
    </r>
  </si>
  <si>
    <r>
      <rPr>
        <b/>
        <sz val="10"/>
        <rFont val="Calibri"/>
        <family val="2"/>
        <scheme val="minor"/>
      </rPr>
      <t xml:space="preserve">S2 - TABLE - 160x80x75cm </t>
    </r>
    <r>
      <rPr>
        <sz val="10"/>
        <rFont val="Calibri"/>
        <family val="2"/>
        <scheme val="minor"/>
      </rPr>
      <t xml:space="preserve">
● Production and delivery of a table of 18mm thick particle board. The table top consists of two 18mm thick particle boards, which are covered with white melamine foil and whose sides are treated with polyurethane edges and glued with PU adhesive. The sides of the table are made in the same way. In the middle, the table is reinforced with a double particle board 18 mm thick.
● Check all measures on the place. Perform according to the contractor's workshop drawings with the designer's consent.     </t>
    </r>
  </si>
  <si>
    <r>
      <rPr>
        <b/>
        <sz val="10"/>
        <rFont val="Calibri"/>
        <family val="2"/>
        <scheme val="minor"/>
      </rPr>
      <t xml:space="preserve">S3 - TABLE - 280x80x75cm </t>
    </r>
    <r>
      <rPr>
        <sz val="10"/>
        <rFont val="Calibri"/>
        <family val="2"/>
        <scheme val="minor"/>
      </rPr>
      <t xml:space="preserve">
● Production and delivery of a table of 18mm thick particle board. The table top consists of two 18mm thick particle boards, which are covered with white melamine foil and whose sides are treated with polyurethane edges and glued with PU adhesive. The sides of the table are made in the same way. In the middle, the table is reinforced with a double particle board 18 mm thick.
● Check all measures on the place. Perform according to the contractor's workshop drawings with the designer's consent.        </t>
    </r>
  </si>
  <si>
    <r>
      <rPr>
        <b/>
        <sz val="10"/>
        <rFont val="Calibri"/>
        <family val="2"/>
        <scheme val="minor"/>
      </rPr>
      <t>P1 - CABINET - 371.5x40x318cm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</si>
  <si>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P2 - CABINET - 364x40x318cm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</si>
  <si>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P3 - CABINET - 351x40x318cm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</si>
  <si>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P4 -CABINET - 72x40x318cm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</si>
  <si>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P5 - CABINET - 311x40x318cm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</si>
  <si>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P6 -CABINET - 350.5x40x318cm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</si>
  <si>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P7 - CABINET - 250x35x318cm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In addition to closed and open shelves, this type of cabinet also contains space for storage in drawers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</si>
  <si>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P8 - CABINET - 192x60x290cm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t>
    </r>
  </si>
  <si>
    <r>
      <rPr>
        <b/>
        <sz val="10"/>
        <rFont val="Calibri"/>
        <family val="2"/>
        <scheme val="minor"/>
      </rPr>
      <t>P9 - CABINET - 222x35x318cm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</si>
  <si>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P10 - CABINET - 74x40x318cm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</si>
  <si>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P11 -CABINET - 400x40x318cm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In addition to closed and open shelves, this type of cabinet also contains space for storage in drawers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</si>
  <si>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P12 - CABINET - 130x35x318cm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</si>
  <si>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P13 - CABINET - 140x35x318cm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</si>
  <si>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P14 -CABINET - 250x40x318cm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In addition to closed and open shelves, this type of cabinet also contains space for storage in drawers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t>
    </r>
  </si>
  <si>
    <r>
      <rPr>
        <b/>
        <sz val="10"/>
        <rFont val="Calibri"/>
        <family val="2"/>
        <scheme val="minor"/>
      </rPr>
      <t>P15 - CABINET - 240x35x120cm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In addition to closed and open shelves, this type of cabinet also contains space for storage in drawers
● Check all measures on the place. Perform according to the contractor's workshop drawings with the designer's consent. </t>
    </r>
  </si>
  <si>
    <r>
      <rPr>
        <b/>
        <sz val="10"/>
        <rFont val="Calibri"/>
        <family val="2"/>
        <scheme val="minor"/>
      </rPr>
      <t>P16 -CABINET - 180x35x318cm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</si>
  <si>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P17 - PLAKAR - 324x40x318cm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In addition to closed and open shelves, this type of cabinet also contains space for storage in drawers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</si>
  <si>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P18 - CABINET - 354x40x318cm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</si>
  <si>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P19 - CABINET - 71.5x40x318cm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</si>
  <si>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P20 -CABINET - 218x40x318cm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</si>
  <si>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P21 - CABINET - 67x40x318cm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</si>
  <si>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P22 - CABINET - 91x40x318cm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</si>
  <si>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P23 - CABINET - 80x40x318cm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</si>
  <si>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P24 - CABINET - 125x35x318cm</t>
    </r>
    <r>
      <rPr>
        <sz val="10"/>
        <rFont val="Calibri"/>
        <family val="2"/>
        <scheme val="minor"/>
      </rPr>
      <t xml:space="preserve">
● Production and delivery of a cabinet made of 18mm and 25mm thick particle boards coated with white melamine foil. The sides are treated with polyurethane edging and glued with PU adhesive. All doors on the cabinet have the handle (furniture knob - Ø 35mm; chrome) and lock (Z-103 - 12mm; chrome). 
Above the cabinet, i.e. the part for storing things, a "mask" was made with 18mm and 25mm thick particle boards to fill the space up to the ceiling, and it is also used for hanging panels, posters, etc.
● Check all measures on the place. Perform according to the contractor's workshop drawings with the designer's consent.  </t>
    </r>
  </si>
  <si>
    <r>
      <rPr>
        <b/>
        <sz val="10"/>
        <rFont val="Calibri"/>
        <family val="2"/>
        <scheme val="minor"/>
      </rPr>
      <t>PO1 - SHELF - 546x35x200cm</t>
    </r>
    <r>
      <rPr>
        <sz val="10"/>
        <rFont val="Calibri"/>
        <family val="2"/>
        <scheme val="minor"/>
      </rPr>
      <t xml:space="preserve">
●Production and delivery of shelves made of 18mm and 25mm thick particle boards, coated with white melamine foil and the sides are treated with polyurethane edging and glued with PU glue.
● Check all measures on the place. Perform according to the contractor's workshop drawings with the designer's consent. </t>
    </r>
  </si>
  <si>
    <r>
      <rPr>
        <b/>
        <sz val="10"/>
        <rFont val="Calibri"/>
        <family val="2"/>
        <scheme val="minor"/>
      </rPr>
      <t>PO2 - SHELF - 330x35x200cm</t>
    </r>
    <r>
      <rPr>
        <sz val="10"/>
        <rFont val="Calibri"/>
        <family val="2"/>
        <scheme val="minor"/>
      </rPr>
      <t xml:space="preserve">
●Production and delivery of shelves made of 18mm and 25mm thick particle boards, coated with white melamine foil and the sides are treated with polyurethane edging and glued with PU glue.
● Check all measures on the place. Perform according to the contractor's workshop drawings with the designer's consent. </t>
    </r>
  </si>
  <si>
    <r>
      <rPr>
        <b/>
        <sz val="10"/>
        <rFont val="Calibri"/>
        <family val="2"/>
        <scheme val="minor"/>
      </rPr>
      <t>KO1 - COMMODE - 714x35x75cm</t>
    </r>
    <r>
      <rPr>
        <sz val="10"/>
        <rFont val="Calibri"/>
        <family val="2"/>
        <scheme val="minor"/>
      </rPr>
      <t xml:space="preserve">
● Production and delivery of the commode made of 18mm and 25mm thick particle boards, coated with white melamine foil and the sides are treated with polyurethane edging and glued with PU glue. All doors on the commode are equipped with a handle (furniture knob - Ø 35mm; chrome) and lock (Z-103 - 12mm; chrome).
● Check all measures on the spot. Perform according to the contractor's workshop drawings with the designer's consent. . </t>
    </r>
  </si>
  <si>
    <r>
      <rPr>
        <b/>
        <sz val="10"/>
        <rFont val="Calibri"/>
        <family val="2"/>
        <scheme val="minor"/>
      </rPr>
      <t>KO2 - COMMODE - 500x60x90cm</t>
    </r>
    <r>
      <rPr>
        <sz val="10"/>
        <rFont val="Calibri"/>
        <family val="2"/>
        <scheme val="minor"/>
      </rPr>
      <t xml:space="preserve">
● Production and delivery of the commode made of 18mm and 25mm thick particle boards, coated with white melamine foil and the sides are treated with polyurethane edging and glued with PU glue. All doors on the commode are equipped with a handle (furniture knob - Ø 35mm; chrome) and lock (Z-103 - 12mm; chrome).
● Check all measures on the spot. Perform according to the contractor's workshop drawings with the designer's consent. </t>
    </r>
  </si>
  <si>
    <r>
      <rPr>
        <b/>
        <sz val="10"/>
        <rFont val="Calibri"/>
        <family val="2"/>
        <scheme val="minor"/>
      </rPr>
      <t>KO3 - COMMODE - 217x35x90cm</t>
    </r>
    <r>
      <rPr>
        <sz val="10"/>
        <rFont val="Calibri"/>
        <family val="2"/>
        <scheme val="minor"/>
      </rPr>
      <t xml:space="preserve">
● Production and delivery of the commode made of 18mm and 25mm thick particle boards, coated with white melamine foil and the sides are treated with polyurethane edging and glued with PU glue. All doors on the commode are equipped with a handle (furniture knob - Ø 35mm; chrome) and lock (Z-103 - 12mm; chrome).
● Check all measures on the spot. Perform according to the contractor's workshop drawings with the designer's consent</t>
    </r>
  </si>
  <si>
    <r>
      <rPr>
        <b/>
        <sz val="10"/>
        <rFont val="Calibri"/>
        <family val="2"/>
        <scheme val="minor"/>
      </rPr>
      <t xml:space="preserve">KU1 -KITCHEN - 222x60x200cm </t>
    </r>
    <r>
      <rPr>
        <sz val="10"/>
        <rFont val="Calibri"/>
        <family val="2"/>
        <scheme val="minor"/>
      </rPr>
      <t xml:space="preserve">
● Manufacture, transport and assemble the custom kitchen furniture of 18mm and 25mm thick particle boards covered with white melamine foil. The sides are treated with polyurethane edges and glued with PU glue. Opening the wings as in the graphic documentation - Furniture made to measure, without visible handles. The kitchen contains built-in the kitchen-apparatus.
● Check all measures on the spot. Perform according to the contractor's workshop drawings with the designer's consent.                                                                                            </t>
    </r>
  </si>
  <si>
    <r>
      <rPr>
        <b/>
        <sz val="10"/>
        <rFont val="Calibri"/>
        <family val="2"/>
        <scheme val="minor"/>
      </rPr>
      <t xml:space="preserve">Š1 - BAR - 182x40x90cm </t>
    </r>
    <r>
      <rPr>
        <sz val="10"/>
        <rFont val="Calibri"/>
        <family val="2"/>
        <scheme val="minor"/>
      </rPr>
      <t xml:space="preserve">
●Manufacture, transport, and install a custom-made bar of 18mm and 25mm thick particle boards covered with white melamine foil. The sides are treated with polyurethane edges and glued with PU glue. Opening the wings as in the graphic documentation - Furniture made to measure, without visible handles. 
● Check all measures on the place. Perform according to the contractor's workshop drawings with the designer's consent.      </t>
    </r>
  </si>
  <si>
    <r>
      <rPr>
        <b/>
        <sz val="10"/>
        <rFont val="Calibri"/>
        <family val="2"/>
        <scheme val="minor"/>
      </rPr>
      <t xml:space="preserve">KL1 - THE BENCH IN THE CORRIDOR - 364x94x318cm  </t>
    </r>
    <r>
      <rPr>
        <sz val="10"/>
        <rFont val="Calibri"/>
        <family val="2"/>
        <scheme val="minor"/>
      </rPr>
      <t xml:space="preserve">
● Manufacture, transport and assembly of the custom-made bench of 2x18mm thick particle boards covered with melamine foil in the colour of light oak. The sides are treated with polyurethane edges in the same colour and glued with PU glue. Cushions are made of high-quality sponge and covered by mebl textile in grey. It is predicted to cover the walls in contact with the bench with an 18 mm thick particle board covered with melamine foil in light oak.  The sides are treated with polyurethane edges of the same colour and glued with PU glue.
● Check all measures on the place. Perform according to the contractor's workshop drawings with the designer's consent.</t>
    </r>
  </si>
  <si>
    <t xml:space="preserve">Ukupno/Total </t>
  </si>
  <si>
    <r>
      <rPr>
        <b/>
        <sz val="10"/>
        <rFont val="Calibri"/>
        <family val="2"/>
        <scheme val="minor"/>
      </rPr>
      <t>SO1 - SMALL FOOTBALL GOAL - 120x80cm</t>
    </r>
    <r>
      <rPr>
        <sz val="10"/>
        <rFont val="Calibri"/>
        <family val="2"/>
        <scheme val="minor"/>
      </rPr>
      <t xml:space="preserve">
● Procurement and delivery of goals for small football, size 120x80cm. The construction of the goals is metal, finished painting. The goals are purchased complete with nets. With the offer, the Contractor have to submit the following:
- Technical sheet of the offered goal for indoor soccer</t>
    </r>
  </si>
  <si>
    <r>
      <rPr>
        <b/>
        <sz val="10"/>
        <rFont val="Calibri"/>
        <family val="2"/>
        <scheme val="minor"/>
      </rPr>
      <t>SO2 - TABLE TENNIS TABLE - 2740x1525x760mm</t>
    </r>
    <r>
      <rPr>
        <sz val="10"/>
        <rFont val="Calibri"/>
        <family val="2"/>
        <scheme val="minor"/>
      </rPr>
      <t xml:space="preserve">
● Procurement and delivery of a table tennis table with wheels, dimensions 2740x1525x760mm. The table's structure is metal, with folding legs (steel tubes protected by epoxy paint). HPL table top with a minimum thickness of 19mm. The set contains nets with metal holders, four rackets and ten balls. With the offer, the Contractor have to submit the following:
- Technical sheet of the offered table tennis table</t>
    </r>
  </si>
  <si>
    <r>
      <rPr>
        <b/>
        <sz val="10"/>
        <rFont val="Calibri"/>
        <family val="2"/>
        <scheme val="minor"/>
      </rPr>
      <t>SO3 - GYMNASTICS PARALLEL BARS</t>
    </r>
    <r>
      <rPr>
        <sz val="10"/>
        <rFont val="Calibri"/>
        <family val="2"/>
        <scheme val="minor"/>
      </rPr>
      <t xml:space="preserve">
● Procurement and delivery of the gymnastics parallel bars. Stable metal construction secured by built-in double lifting axis insurance. Adjustment of the height of the bars from 120cm to 185cm; the distance between the bars from 36cm to 66cm. With the offer, the Contractor have to submit the following:
- EN 12197 standard
- Technical sheet of the offered parallel bars. </t>
    </r>
  </si>
  <si>
    <r>
      <rPr>
        <b/>
        <sz val="10"/>
        <rFont val="Calibri"/>
        <family val="2"/>
        <scheme val="minor"/>
      </rPr>
      <t>SO4 - GYMNASTICS DOUBLE-HEIGHT PARALLEL BARS</t>
    </r>
    <r>
      <rPr>
        <sz val="10"/>
        <rFont val="Calibri"/>
        <family val="2"/>
        <scheme val="minor"/>
      </rPr>
      <t xml:space="preserve">
● Procurement and delivery of the gymnastics' double-height parallel bars. Lightweight metal construction; simple, quick and safe regulation of the abutments made of ash wood and reinforced with cold rolled steel quality 12.21. Height adjustment from 110cm to 140cm, that from 190cm to 240cm; distance between beams from 70cm to 140cm, adjustment along the axis. With the offer, the Contractor have to submit the following:
- EN 915 standard;
- EN 913 standard;
- Technical sheet of the offered gymnastics' double-height parallel bars</t>
    </r>
  </si>
  <si>
    <r>
      <rPr>
        <b/>
        <sz val="10"/>
        <rFont val="Calibri"/>
        <family val="2"/>
        <scheme val="minor"/>
      </rPr>
      <t xml:space="preserve">SO5 - ''AMERICAN'' GYMNASTIC CIRCUITS
</t>
    </r>
    <r>
      <rPr>
        <sz val="10"/>
        <rFont val="Calibri"/>
        <family val="2"/>
        <scheme val="minor"/>
      </rPr>
      <t>● Procurement, delivery and installation of American gymnastics' circles with the wall structure of tube profiles Ø60mm (assembly at 5m). The system has a mechanism with link height regulation. With the offer, the Contractor have to submit the following:
- EN 913 standard;
- EN 957 standard;
- EN 12655 standard;
- Technical sheet of offered American circuits</t>
    </r>
  </si>
  <si>
    <r>
      <rPr>
        <b/>
        <sz val="10"/>
        <rFont val="Calibri"/>
        <family val="2"/>
        <scheme val="minor"/>
      </rPr>
      <t>SO6 - CLIMBING FRAMES</t>
    </r>
    <r>
      <rPr>
        <sz val="10"/>
        <rFont val="Calibri"/>
        <family val="2"/>
        <scheme val="minor"/>
      </rPr>
      <t xml:space="preserve">
● Procurement, delivery and installation of the structure for climbing frames with three hanging points. The set includes one rope 5m long, one pole (metal) 5m long and one sailor's ladder 4m long. With the offer, the Contractor have to submit the following:
- EN 913 standard;
- EN 12346 standard;
- Technical sheet of the climbing equipment offered.</t>
    </r>
  </si>
  <si>
    <r>
      <rPr>
        <b/>
        <sz val="10"/>
        <rFont val="Calibri"/>
        <family val="2"/>
        <scheme val="minor"/>
      </rPr>
      <t>SO7 - SPRINGBOARD</t>
    </r>
    <r>
      <rPr>
        <sz val="10"/>
        <rFont val="Calibri"/>
        <family val="2"/>
        <scheme val="minor"/>
      </rPr>
      <t xml:space="preserve">
● Procurement, delivery and installation of the Reuter springboard made of specially bonded boards with a springboard surface covered with high-quality upholstery. The height of the front part of the springboard is 15cm. With the offer, the Contractor have to submit the following:
- EN 913 standard;
- Technical sheet of the offered springboard</t>
    </r>
  </si>
  <si>
    <r>
      <rPr>
        <b/>
        <sz val="10"/>
        <rFont val="Calibri"/>
        <family val="2"/>
        <scheme val="minor"/>
      </rPr>
      <t>SO8 - JUNIOR VAULTING HORSE</t>
    </r>
    <r>
      <rPr>
        <sz val="10"/>
        <rFont val="Calibri"/>
        <family val="2"/>
        <scheme val="minor"/>
      </rPr>
      <t xml:space="preserve">
● Procurement and delivery of the Junior vaulting horse. Metal legs with telescopic height regulation from 90cm to 110cm. The metal legs have rubber covers that prevent the device from slipping. The body of the vaulting horse is covered with leather. With the offer, the Contractor have to submit the following:
- EN 913 standard
- EN 12196 standard
- Technical sheet of offered junior vaulting horse</t>
    </r>
  </si>
  <si>
    <r>
      <rPr>
        <b/>
        <sz val="10"/>
        <rFont val="Calibri"/>
        <family val="2"/>
        <scheme val="minor"/>
      </rPr>
      <t>SO9 - SENIOR VAULTING HORSE</t>
    </r>
    <r>
      <rPr>
        <sz val="10"/>
        <rFont val="Calibri"/>
        <family val="2"/>
        <scheme val="minor"/>
      </rPr>
      <t xml:space="preserve">
● Procurement and delivery of the senior vaulting horse. Metal legs with telescopic height regulation from 90cm to 130cm. The metal legs have rubber covers that prevent the device from slipping. The body of the vault is covered with leather. With the offer, the Contractor have to submit the following:
- EN 913 standard;
- EN 12196 standard;
- Technical sheet of the offered senior vaulting horse</t>
    </r>
  </si>
  <si>
    <r>
      <rPr>
        <b/>
        <sz val="10"/>
        <rFont val="Calibri"/>
        <family val="2"/>
        <scheme val="minor"/>
      </rPr>
      <t>SO10 - THE SWEDISH GYM BENCH</t>
    </r>
    <r>
      <rPr>
        <sz val="10"/>
        <rFont val="Calibri"/>
        <family val="2"/>
        <scheme val="minor"/>
      </rPr>
      <t xml:space="preserve">
● Procurement and delivery of the wooden Swedish bench with dimensions 4000x250x350mm. Material fir/spruce. Surface treatment: varnished with polyurethane varnish. With the offer, the Contractor have to submit the following:
- EN 913 standard
- EN 916 standard
- Technical sheet of the offered Swedish bench.</t>
    </r>
  </si>
  <si>
    <r>
      <rPr>
        <b/>
        <sz val="10"/>
        <rFont val="Calibri"/>
        <family val="2"/>
        <scheme val="minor"/>
      </rPr>
      <t>SO11 - SWEDISH 5-PART GYM VAULTING BOX</t>
    </r>
    <r>
      <rPr>
        <sz val="10"/>
        <rFont val="Calibri"/>
        <family val="2"/>
        <scheme val="minor"/>
      </rPr>
      <t xml:space="preserve">
● Procurement and delivery of the wooden Swedish 5-part vaulting box measuring 1500x1100x500mm. Corners and feet made of steamed beech, sides made of fir/spruce. Finally treated with polyurethane varnish. Possibility to adjust the height by adding or removing parts. The upper part is upholstered and covered with quality artificial leather  With the offer, the Contractor have to submit the following:
- EN 913 standard;
- EN 916 standard;
- Technical sheet of the offered Swedish box</t>
    </r>
  </si>
  <si>
    <r>
      <rPr>
        <b/>
        <sz val="10"/>
        <rFont val="Calibri"/>
        <family val="2"/>
        <scheme val="minor"/>
      </rPr>
      <t>SO12 - GYM WALL SHAFT FOR PULL-UP</t>
    </r>
    <r>
      <rPr>
        <sz val="10"/>
        <rFont val="Calibri"/>
        <family val="2"/>
        <scheme val="minor"/>
      </rPr>
      <t xml:space="preserve">
● Procurement, delivery and installation of the wall shaft. Rolled steel construction, wooden attachment and chain. With the offer, the Contractor have to submit the following:
- EN 913 standard;
- EN 916 standard;
- Technical sheet of the offered wall shaft</t>
    </r>
  </si>
  <si>
    <r>
      <rPr>
        <b/>
        <sz val="10"/>
        <rFont val="Calibri"/>
        <family val="2"/>
        <scheme val="minor"/>
      </rPr>
      <t>SO13 - HIGH BEAM</t>
    </r>
    <r>
      <rPr>
        <sz val="10"/>
        <rFont val="Calibri"/>
        <family val="2"/>
        <scheme val="minor"/>
      </rPr>
      <t xml:space="preserve">
● Procurement and delivery of the high beam measuring 5000x1200x130mm. Material: fir/spruce, steel tube Ø42mm. Surface treatment: sanded wood, finally protected, plasticized metal, rubber cover for the feet. With the offer, the Contractor have to submit the following:
- EN 913 standard;
- EN 915 standard;
- EN 12432 standard;
- Technical sheet of the offered high beam.</t>
    </r>
  </si>
  <si>
    <r>
      <rPr>
        <b/>
        <sz val="10"/>
        <rFont val="Calibri"/>
        <family val="2"/>
        <scheme val="minor"/>
      </rPr>
      <t xml:space="preserve">SO14 - GYMNASTIC MAT
</t>
    </r>
    <r>
      <rPr>
        <sz val="10"/>
        <rFont val="Calibri"/>
        <family val="2"/>
        <scheme val="minor"/>
      </rPr>
      <t xml:space="preserve">● Procurement and delivery of gymnastic mats for ripstol (Swedish ladder) measuring 164x82x6cm with velcro for hanging. Cover made of PVC textile with the non-slip bottom side. Filling: cotton or regenerated sponge and cotton. With the offer, the Contractor have to submit the following:
- EN 913 standard;
- EN 12503 standard;
- Technical sheet of the offered gymnastic mat for ripstol.
</t>
    </r>
  </si>
  <si>
    <r>
      <rPr>
        <b/>
        <sz val="10"/>
        <rFont val="Calibri"/>
        <family val="2"/>
        <scheme val="minor"/>
      </rPr>
      <t>SO15 - CABINET FOR SPORTS PROPS</t>
    </r>
    <r>
      <rPr>
        <sz val="10"/>
        <rFont val="Calibri"/>
        <family val="2"/>
        <scheme val="minor"/>
      </rPr>
      <t xml:space="preserve">
● Procurement and delivery of a metal cabinet for sports props, dimensions 80x50x200cm. Made of knitted mesh 50x50mm, L profile 25x25mm and 20x20mm. Wooden shelves made of waterproof plywood 20mm thick. Finally, treatment is plasticized. With the offer, the Contractor have to submit the following:
- Technical sheet of the offered metal cabinet for props.</t>
    </r>
  </si>
  <si>
    <r>
      <rPr>
        <b/>
        <sz val="10"/>
        <rFont val="Calibri"/>
        <family val="2"/>
        <scheme val="minor"/>
      </rPr>
      <t>SO16 - VOLLEYBALL SET</t>
    </r>
    <r>
      <rPr>
        <sz val="10"/>
        <rFont val="Calibri"/>
        <family val="2"/>
        <scheme val="minor"/>
      </rPr>
      <t xml:space="preserve">
● Procurement, delivery and installation of volleyball sets. The pillars of the structure (inserts) are aluminium min. Ø100mm, and they need to have soft removable protection. The net is knitted 4mm, with 100mm holes, edged with a 50mm wide canvas, with the mechanism for tensioning and adjusting the net height for different ages. 2 antennas are included. The investor chooses the colour of the soft protection of the pillars. With the offer, the Contractor have to submit the following:
- EN 1271 standard
- Technical sheet of the offered volleyball set.</t>
    </r>
  </si>
  <si>
    <r>
      <rPr>
        <b/>
        <sz val="10"/>
        <rFont val="Calibri"/>
        <family val="2"/>
        <scheme val="minor"/>
      </rPr>
      <t>SO17 - ALUMINUM HANDBALL GOAL</t>
    </r>
    <r>
      <rPr>
        <sz val="10"/>
        <rFont val="Calibri"/>
        <family val="2"/>
        <scheme val="minor"/>
      </rPr>
      <t xml:space="preserve">
● Procurement, delivery and installation of the aluminium handball goal with a collapsible hot-dip galvanized structure 100-120cm deep, with the main and auxiliary net and floor fixing. Fixing the handball goal to the sports floor. With the offer, the Contractor have to submit the following:
- EN 749 standard
- IHF certificate
- Technical sheet of the offered handball goal..</t>
    </r>
  </si>
  <si>
    <r>
      <rPr>
        <b/>
        <sz val="10"/>
        <rFont val="Calibri"/>
        <family val="2"/>
        <scheme val="minor"/>
      </rPr>
      <t>SO18 - WALL-FOLDING BASKETBALL BASKET</t>
    </r>
    <r>
      <rPr>
        <sz val="10"/>
        <rFont val="Calibri"/>
        <family val="2"/>
        <scheme val="minor"/>
      </rPr>
      <t xml:space="preserve">
● Procurement, delivery and installation of a wall-mounted, sideways movable (collapsible) basket. Metal construction. The plate is at the maximum distance of 3.25 m from the wall. Side folding basket, manual-folding, mechanical brake in unfolded and folded state. Security glass board, dimensions 180cm x 105cm with cut-out, soft protection of the lower edge and part of the side, the ring with spring (folding), and the competitive mesh. It has mechanical fall protection and hoop height regulation from 260cm to 305cm. The investor's choice is the colour of the construction and the soft protection of the glass panel. The following have to be submitted with the offer:
- EN 1270 standard
- Technical sheet of the offered wall folding basket.</t>
    </r>
  </si>
  <si>
    <r>
      <rPr>
        <b/>
        <sz val="10"/>
        <rFont val="Calibri"/>
        <family val="2"/>
        <scheme val="minor"/>
      </rPr>
      <t>SO19 -FIXED WALL BASKETBALL BASKET</t>
    </r>
    <r>
      <rPr>
        <sz val="10"/>
        <rFont val="Calibri"/>
        <family val="2"/>
        <scheme val="minor"/>
      </rPr>
      <t xml:space="preserve">
● Procurement, delivery and installation of a wall-mounted, fixed basket in the sports hall. Metal construction. The board is at the maximum distance of 0.50m from the wall. Wooden board dimensions 120cm x 60cm, fixed hoop, competitive mesh. The investor chooses the colour of the construction. Have to be submitted with the offer :
- Technical sheet of the offered fixed wall basket.</t>
    </r>
  </si>
  <si>
    <t>SUMMARY - DESIGN OF FURNITURE AND EQUIPMENT FOR SCHOOL AND HALL</t>
  </si>
  <si>
    <t>TOTAL - DESIGN OF FURNITURE AND EQUIPMENT FOR SCHOOL AND HALL</t>
  </si>
  <si>
    <t>BoQ
No</t>
  </si>
  <si>
    <t>TITLE</t>
  </si>
  <si>
    <t>UNIT</t>
  </si>
  <si>
    <t>AMOUNT in Euro
excluding taxes</t>
  </si>
  <si>
    <t>( d)</t>
  </si>
  <si>
    <t>Contractor’s temporary installations and facilities including fences.</t>
  </si>
  <si>
    <t>lump
sum</t>
  </si>
  <si>
    <t>Installation site office for the Supervisor</t>
  </si>
  <si>
    <t>Supply and installation of the General construction work information board, banners and posters</t>
  </si>
  <si>
    <t>Supply and installation/placement of permanent plaque</t>
  </si>
  <si>
    <t>Topographical survey on site</t>
  </si>
  <si>
    <t>Environmental Management Plan &amp; other plans (WMP, HSP)</t>
  </si>
  <si>
    <t>SUBTOTAL GENERAL ITEMS</t>
  </si>
  <si>
    <r>
      <t xml:space="preserve">    Bill of Quantities and Price Schedule 
</t>
    </r>
    <r>
      <rPr>
        <b/>
        <sz val="12"/>
        <color theme="1"/>
        <rFont val="Calibri"/>
        <family val="2"/>
        <scheme val="minor"/>
      </rPr>
      <t xml:space="preserve">General Items </t>
    </r>
  </si>
  <si>
    <t>OPSTE STAVKE</t>
  </si>
  <si>
    <t>GENERAL ITEMS</t>
  </si>
  <si>
    <t>KRAJNI TOTAL/GRAND TOTAL</t>
  </si>
  <si>
    <t>Provizorna suma (Nepredvidjeno)/Provisional Sum (Contingency) 10%</t>
  </si>
  <si>
    <t xml:space="preserve">UKUPNO Predmjer i predracun/ TOTAL BoQ </t>
  </si>
  <si>
    <t>Providing instruitons to school staff in relation to the handling and use of built-in equipment</t>
  </si>
  <si>
    <t>Podtotal Opste stavke</t>
  </si>
  <si>
    <t>Privremene instalacije i objekti izvođača, uključujući i gradilišnu ogradu.</t>
  </si>
  <si>
    <t>Organizovanje kancelarije za supervizora</t>
  </si>
  <si>
    <t>Nabavka i montaža gradilišne table za opšte građevinske radove, banera i postera.</t>
  </si>
  <si>
    <t>Nabavka i ugradnja informativne (donatorske) table.</t>
  </si>
  <si>
    <t xml:space="preserve">Preparation of the Contractor drawings, As-build Design and Operation and Maintence Manuals </t>
  </si>
  <si>
    <t>Priprema i izrada projekta izvedenog stanja, kao i priučnika za rad i održavanje objekta.</t>
  </si>
  <si>
    <t>Snimanje terena za potrebe građenja</t>
  </si>
  <si>
    <t>Pružanje instrukcija školskom osoblju u vezi sa rukovanjem i korišćenjem ugrađene opreme</t>
  </si>
  <si>
    <t>Plan upravljanja okolinom i drugi planovi (WMP, HSP)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</si>
</sst>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2]\ #,##0.00"/>
    <numFmt numFmtId="169" formatCode="_-* #,##0.00\ _€_-;\-* #,##0.00\ _€_-;_-* &quot;-&quot;??\ _€_-;_-@_-"/>
    <numFmt numFmtId="170" formatCode="#,##0.0"/>
  </numFmts>
  <fonts count="61">
    <font>
      <sz val="11"/>
      <color theme="1"/>
      <name val="Calibri"/>
      <family val="2"/>
      <scheme val="minor"/>
    </font>
    <font>
      <sz val="11"/>
      <color theme="1"/>
      <name val="Calibri"/>
      <family val="2"/>
      <charset val="238"/>
      <scheme val="minor"/>
    </font>
    <font>
      <sz val="11"/>
      <color theme="1"/>
      <name val="Calibri"/>
      <family val="2"/>
      <charset val="238"/>
      <scheme val="minor"/>
    </font>
    <font>
      <sz val="12"/>
      <color theme="1"/>
      <name val="Calibri"/>
      <family val="2"/>
      <scheme val="minor"/>
    </font>
    <font>
      <sz val="11"/>
      <color theme="1"/>
      <name val="Calibri"/>
      <family val="2"/>
      <scheme val="minor"/>
    </font>
    <font>
      <sz val="10"/>
      <name val="Arial"/>
      <family val="2"/>
    </font>
    <font>
      <sz val="11"/>
      <name val="Calibri"/>
      <family val="2"/>
      <scheme val="minor"/>
    </font>
    <font>
      <b/>
      <sz val="11"/>
      <color theme="1"/>
      <name val="Calibri"/>
      <family val="2"/>
      <scheme val="minor"/>
    </font>
    <font>
      <sz val="10"/>
      <name val="Arial"/>
      <family val="2"/>
      <charset val="162"/>
    </font>
    <font>
      <sz val="11"/>
      <color indexed="8"/>
      <name val="Calibri"/>
      <family val="2"/>
      <scheme val="minor"/>
    </font>
    <font>
      <b/>
      <sz val="11"/>
      <name val="Calibri"/>
      <family val="2"/>
      <scheme val="minor"/>
    </font>
    <font>
      <sz val="10"/>
      <name val="Times New Roman"/>
      <family val="1"/>
      <charset val="162"/>
    </font>
    <font>
      <sz val="10"/>
      <name val="Times New Roman"/>
      <family val="1"/>
    </font>
    <font>
      <sz val="11"/>
      <color rgb="FF000000"/>
      <name val="Calibri"/>
      <family val="2"/>
      <scheme val="minor"/>
    </font>
    <font>
      <sz val="10"/>
      <name val="Arial"/>
      <family val="2"/>
      <charset val="162"/>
    </font>
    <font>
      <sz val="10"/>
      <name val="Times New Roman"/>
      <family val="1"/>
      <charset val="162"/>
    </font>
    <font>
      <sz val="10"/>
      <name val="Arial"/>
      <family val="2"/>
    </font>
    <font>
      <sz val="10"/>
      <name val="Times New Roman"/>
      <family val="1"/>
    </font>
    <font>
      <sz val="11"/>
      <color theme="1"/>
      <name val="Arial"/>
      <family val="2"/>
    </font>
    <font>
      <sz val="11"/>
      <name val="Arial"/>
      <family val="2"/>
    </font>
    <font>
      <sz val="12"/>
      <name val="Times New Roman"/>
      <family val="1"/>
    </font>
    <font>
      <sz val="11"/>
      <name val="Arial"/>
      <family val="2"/>
    </font>
    <font>
      <sz val="11"/>
      <name val="YU L Swiss"/>
    </font>
    <font>
      <sz val="10"/>
      <name val="Helv"/>
    </font>
    <font>
      <sz val="10"/>
      <name val="Arial CE"/>
    </font>
    <font>
      <sz val="11"/>
      <name val="YU L Garamond"/>
      <family val="1"/>
    </font>
    <font>
      <sz val="10"/>
      <name val="Calibri"/>
      <family val="2"/>
      <scheme val="minor"/>
    </font>
    <font>
      <b/>
      <sz val="10"/>
      <name val="Calibri"/>
      <family val="2"/>
      <scheme val="minor"/>
    </font>
    <font>
      <sz val="10"/>
      <name val="Arial"/>
      <family val="2"/>
      <charset val="238"/>
    </font>
    <font>
      <b/>
      <sz val="12"/>
      <name val="Times New Roman"/>
      <family val="1"/>
    </font>
    <font>
      <b/>
      <sz val="10"/>
      <color rgb="FFFF0000"/>
      <name val="Calibri"/>
      <family val="2"/>
      <scheme val="minor"/>
    </font>
    <font>
      <b/>
      <sz val="12"/>
      <color theme="1"/>
      <name val="Calibri"/>
      <family val="2"/>
      <scheme val="minor"/>
    </font>
    <font>
      <b/>
      <sz val="11"/>
      <color indexed="8"/>
      <name val="Calibri"/>
      <family val="2"/>
      <scheme val="minor"/>
    </font>
    <font>
      <sz val="10"/>
      <color rgb="FF000000"/>
      <name val="Calibri"/>
      <family val="2"/>
      <scheme val="minor"/>
    </font>
    <font>
      <sz val="10"/>
      <name val="Calibri"/>
      <family val="2"/>
    </font>
    <font>
      <sz val="9"/>
      <name val="Calibri"/>
      <family val="2"/>
      <scheme val="minor"/>
    </font>
    <font>
      <b/>
      <sz val="10"/>
      <name val="GreekS"/>
    </font>
    <font>
      <b/>
      <sz val="10"/>
      <name val="Arial"/>
      <family val="2"/>
    </font>
    <font>
      <sz val="11"/>
      <color rgb="FF006100"/>
      <name val="Calibri"/>
      <family val="2"/>
      <scheme val="minor"/>
    </font>
    <font>
      <sz val="11"/>
      <color rgb="FF9C0006"/>
      <name val="Calibri"/>
      <family val="2"/>
      <scheme val="minor"/>
    </font>
    <font>
      <b/>
      <sz val="11"/>
      <color rgb="FFFA7D00"/>
      <name val="Calibri"/>
      <family val="2"/>
      <scheme val="minor"/>
    </font>
    <font>
      <sz val="11"/>
      <name val="Times New Roman YU"/>
      <family val="1"/>
    </font>
    <font>
      <sz val="10"/>
      <name val="Times New Roman CE"/>
      <family val="1"/>
      <charset val="238"/>
    </font>
    <font>
      <sz val="12"/>
      <name val="Times New Roman CE"/>
      <family val="1"/>
      <charset val="238"/>
    </font>
    <font>
      <sz val="9"/>
      <name val="Arial"/>
      <family val="2"/>
    </font>
    <font>
      <sz val="11"/>
      <color theme="1"/>
      <name val="Cambria"/>
      <family val="1"/>
    </font>
    <font>
      <b/>
      <sz val="9"/>
      <name val="Calibri"/>
      <family val="2"/>
      <scheme val="minor"/>
    </font>
    <font>
      <vertAlign val="superscript"/>
      <sz val="10"/>
      <name val="Calibri"/>
      <family val="2"/>
      <scheme val="minor"/>
    </font>
    <font>
      <b/>
      <sz val="10"/>
      <name val="Times New Roman"/>
      <family val="1"/>
    </font>
    <font>
      <sz val="10"/>
      <color theme="1"/>
      <name val="Calibri"/>
      <family val="2"/>
      <scheme val="minor"/>
    </font>
    <font>
      <b/>
      <sz val="10"/>
      <color theme="1"/>
      <name val="Calibri"/>
      <family val="2"/>
      <scheme val="minor"/>
    </font>
    <font>
      <sz val="10"/>
      <color rgb="FF000000"/>
      <name val="Calibri"/>
      <family val="2"/>
    </font>
    <font>
      <vertAlign val="superscript"/>
      <sz val="10"/>
      <color indexed="8"/>
      <name val="Calibri"/>
      <family val="2"/>
    </font>
    <font>
      <sz val="10"/>
      <color indexed="8"/>
      <name val="Calibri"/>
      <family val="2"/>
    </font>
    <font>
      <vertAlign val="superscript"/>
      <sz val="10"/>
      <name val="Calibri"/>
      <family val="2"/>
    </font>
    <font>
      <sz val="10"/>
      <color theme="1"/>
      <name val="Calibri"/>
      <family val="2"/>
    </font>
    <font>
      <b/>
      <i/>
      <sz val="10"/>
      <name val="Calibri"/>
      <family val="2"/>
    </font>
    <font>
      <sz val="10"/>
      <color indexed="8"/>
      <name val="Arial Narrow"/>
      <family val="2"/>
    </font>
    <font>
      <sz val="10"/>
      <name val="Arial Narrow"/>
      <family val="2"/>
    </font>
    <font>
      <sz val="10"/>
      <name val="Arial Narrow"/>
      <family val="2"/>
      <charset val="204"/>
    </font>
    <font>
      <sz val="10"/>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2F2F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style="thin">
        <color indexed="64"/>
      </left>
      <right/>
      <top/>
      <bottom style="thin">
        <color indexed="64"/>
      </bottom>
      <diagonal/>
    </border>
  </borders>
  <cellStyleXfs count="12069">
    <xf numFmtId="0" fontId="0" fillId="0" borderId="0"/>
    <xf numFmtId="167" fontId="4" fillId="0" borderId="0" applyFont="0" applyFill="0" applyBorder="0" applyAlignment="0" applyProtection="0"/>
    <xf numFmtId="0" fontId="8" fillId="0" borderId="0"/>
    <xf numFmtId="0" fontId="5" fillId="0" borderId="0"/>
    <xf numFmtId="167" fontId="8" fillId="0" borderId="0" applyFont="0" applyFill="0" applyBorder="0" applyAlignment="0" applyProtection="0"/>
    <xf numFmtId="0" fontId="11" fillId="0" borderId="0"/>
    <xf numFmtId="167" fontId="11" fillId="0" borderId="0" applyFont="0" applyFill="0" applyBorder="0" applyAlignment="0" applyProtection="0"/>
    <xf numFmtId="167" fontId="5" fillId="0" borderId="0" applyFont="0" applyFill="0" applyBorder="0" applyAlignment="0" applyProtection="0"/>
    <xf numFmtId="0" fontId="12" fillId="0" borderId="0"/>
    <xf numFmtId="167" fontId="12" fillId="0" borderId="0" applyFont="0" applyFill="0" applyBorder="0" applyAlignment="0" applyProtection="0"/>
    <xf numFmtId="0" fontId="4" fillId="0" borderId="0"/>
    <xf numFmtId="0" fontId="13" fillId="0" borderId="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14" fillId="0" borderId="0"/>
    <xf numFmtId="43" fontId="15" fillId="0" borderId="0" applyFont="0" applyFill="0" applyBorder="0" applyAlignment="0" applyProtection="0"/>
    <xf numFmtId="0" fontId="15" fillId="0" borderId="0"/>
    <xf numFmtId="43" fontId="14"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16" fillId="0" borderId="0"/>
    <xf numFmtId="43" fontId="17" fillId="0" borderId="0" applyFont="0" applyFill="0" applyBorder="0" applyAlignment="0" applyProtection="0"/>
    <xf numFmtId="0" fontId="17" fillId="0" borderId="0"/>
    <xf numFmtId="43" fontId="16"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8" fillId="0" borderId="0"/>
    <xf numFmtId="43" fontId="8" fillId="0" borderId="0" applyFont="0" applyFill="0" applyBorder="0" applyAlignment="0" applyProtection="0"/>
    <xf numFmtId="0" fontId="11" fillId="0" borderId="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8" fillId="0" borderId="0"/>
    <xf numFmtId="43" fontId="8" fillId="0" borderId="0" applyFont="0" applyFill="0" applyBorder="0" applyAlignment="0" applyProtection="0"/>
    <xf numFmtId="0" fontId="11" fillId="0" borderId="0"/>
    <xf numFmtId="43" fontId="11" fillId="0" borderId="0" applyFont="0" applyFill="0" applyBorder="0" applyAlignment="0" applyProtection="0"/>
    <xf numFmtId="43" fontId="4" fillId="0" borderId="0" applyFont="0" applyFill="0" applyBorder="0" applyAlignment="0" applyProtection="0"/>
    <xf numFmtId="0" fontId="5" fillId="0" borderId="0"/>
    <xf numFmtId="166" fontId="4" fillId="0" borderId="0" applyFont="0" applyFill="0" applyBorder="0" applyAlignment="0" applyProtection="0"/>
    <xf numFmtId="0" fontId="5" fillId="0" borderId="0"/>
    <xf numFmtId="0" fontId="18"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0" fontId="12" fillId="0" borderId="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0" fontId="5" fillId="0" borderId="0"/>
    <xf numFmtId="0" fontId="2" fillId="0" borderId="0"/>
    <xf numFmtId="0" fontId="1" fillId="0" borderId="0"/>
    <xf numFmtId="43" fontId="1" fillId="0" borderId="0" applyFont="0" applyFill="0" applyBorder="0" applyAlignment="0" applyProtection="0"/>
    <xf numFmtId="0" fontId="19" fillId="0" borderId="0"/>
    <xf numFmtId="0" fontId="21" fillId="0" borderId="0"/>
    <xf numFmtId="0" fontId="22"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0" fontId="1" fillId="0" borderId="0"/>
    <xf numFmtId="0" fontId="5" fillId="0" borderId="6">
      <alignment horizontal="right" vertical="center"/>
    </xf>
    <xf numFmtId="0" fontId="4" fillId="0" borderId="0"/>
    <xf numFmtId="0" fontId="4" fillId="0" borderId="0"/>
    <xf numFmtId="0" fontId="25" fillId="0" borderId="0"/>
    <xf numFmtId="0" fontId="22" fillId="0" borderId="0"/>
    <xf numFmtId="0" fontId="1" fillId="0" borderId="0"/>
    <xf numFmtId="0" fontId="24" fillId="0" borderId="0"/>
    <xf numFmtId="0" fontId="23" fillId="0" borderId="0"/>
    <xf numFmtId="0" fontId="25" fillId="0" borderId="0" applyFill="0" applyBorder="0" applyProtection="0"/>
    <xf numFmtId="169" fontId="28" fillId="0" borderId="0" applyFont="0" applyFill="0" applyBorder="0" applyAlignment="0" applyProtection="0"/>
    <xf numFmtId="167" fontId="5" fillId="0" borderId="0" applyFont="0" applyFill="0" applyBorder="0" applyAlignment="0" applyProtection="0"/>
    <xf numFmtId="167" fontId="2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3" fontId="28" fillId="0" borderId="0"/>
    <xf numFmtId="3" fontId="5" fillId="0" borderId="0"/>
    <xf numFmtId="0" fontId="28" fillId="0" borderId="0"/>
    <xf numFmtId="0" fontId="28" fillId="0" borderId="0"/>
    <xf numFmtId="0" fontId="5" fillId="0" borderId="0"/>
    <xf numFmtId="0" fontId="28" fillId="0" borderId="0"/>
    <xf numFmtId="0" fontId="25" fillId="0" borderId="0" applyFill="0" applyBorder="0" applyProtection="0"/>
    <xf numFmtId="9" fontId="4" fillId="0" borderId="0" applyFont="0" applyFill="0" applyBorder="0" applyAlignment="0" applyProtection="0"/>
    <xf numFmtId="0" fontId="44" fillId="0" borderId="17" applyNumberFormat="0" applyFill="0" applyBorder="0" applyProtection="0">
      <alignment vertical="center"/>
    </xf>
    <xf numFmtId="0" fontId="39" fillId="5" borderId="0" applyNumberFormat="0" applyBorder="0" applyAlignment="0" applyProtection="0"/>
    <xf numFmtId="0" fontId="40" fillId="6" borderId="16" applyNumberFormat="0" applyAlignment="0" applyProtection="0"/>
    <xf numFmtId="167" fontId="22" fillId="0" borderId="0" applyFont="0" applyFill="0" applyBorder="0" applyAlignment="0" applyProtection="0"/>
    <xf numFmtId="169" fontId="22" fillId="0" borderId="0" applyFont="0" applyFill="0" applyBorder="0" applyAlignment="0" applyProtection="0"/>
    <xf numFmtId="169" fontId="5" fillId="0" borderId="0" applyFont="0" applyFill="0" applyBorder="0" applyAlignment="0" applyProtection="0"/>
    <xf numFmtId="169" fontId="22" fillId="0" borderId="0" applyFont="0" applyFill="0" applyBorder="0" applyAlignment="0" applyProtection="0"/>
    <xf numFmtId="0" fontId="5" fillId="0" borderId="17" applyNumberFormat="0" applyFill="0" applyBorder="0" applyProtection="0"/>
    <xf numFmtId="0" fontId="38" fillId="4" borderId="0" applyNumberFormat="0" applyBorder="0" applyAlignment="0" applyProtection="0"/>
    <xf numFmtId="0" fontId="42" fillId="0" borderId="0">
      <alignment horizontal="right" vertical="top"/>
    </xf>
    <xf numFmtId="0" fontId="42" fillId="0" borderId="0">
      <alignment horizontal="left"/>
    </xf>
    <xf numFmtId="4" fontId="43" fillId="0" borderId="0">
      <alignment horizontal="right"/>
    </xf>
    <xf numFmtId="4" fontId="43" fillId="0" borderId="0">
      <alignment horizontal="right" wrapText="1"/>
    </xf>
    <xf numFmtId="165"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5" fillId="0" borderId="0"/>
    <xf numFmtId="0" fontId="5" fillId="0" borderId="0"/>
    <xf numFmtId="0" fontId="5" fillId="0" borderId="0"/>
    <xf numFmtId="0" fontId="25" fillId="0" borderId="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41" fillId="0" borderId="0"/>
    <xf numFmtId="0" fontId="5" fillId="0" borderId="6">
      <alignment horizontal="right" vertical="center"/>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xf numFmtId="0" fontId="4" fillId="0" borderId="0"/>
    <xf numFmtId="0" fontId="4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 fontId="5" fillId="0" borderId="0" applyFill="0" applyBorder="0" applyProtection="0"/>
    <xf numFmtId="0" fontId="5" fillId="0" borderId="17" applyFill="0" applyBorder="0" applyProtection="0"/>
    <xf numFmtId="9" fontId="5" fillId="0" borderId="0" applyFont="0" applyFill="0" applyBorder="0" applyAlignment="0" applyProtection="0"/>
    <xf numFmtId="0" fontId="20" fillId="0" borderId="0"/>
    <xf numFmtId="0" fontId="20" fillId="0" borderId="0"/>
    <xf numFmtId="0" fontId="20" fillId="0" borderId="0"/>
    <xf numFmtId="0" fontId="20" fillId="0" borderId="0"/>
    <xf numFmtId="0" fontId="45" fillId="0" borderId="1">
      <alignment horizontal="center"/>
    </xf>
    <xf numFmtId="0" fontId="23" fillId="0" borderId="0"/>
    <xf numFmtId="0" fontId="18" fillId="0" borderId="0"/>
    <xf numFmtId="0" fontId="1" fillId="0" borderId="0"/>
    <xf numFmtId="0" fontId="19" fillId="0" borderId="0"/>
  </cellStyleXfs>
  <cellXfs count="240">
    <xf numFmtId="0" fontId="0" fillId="0" borderId="0" xfId="0"/>
    <xf numFmtId="0" fontId="6" fillId="2" borderId="1" xfId="0" applyFont="1" applyFill="1" applyBorder="1" applyAlignment="1">
      <alignment horizontal="left" wrapText="1"/>
    </xf>
    <xf numFmtId="0" fontId="10" fillId="2" borderId="1" xfId="0" applyFont="1" applyFill="1" applyBorder="1" applyAlignment="1">
      <alignment horizontal="center" wrapText="1"/>
    </xf>
    <xf numFmtId="0" fontId="9" fillId="0" borderId="1" xfId="0" applyFont="1" applyBorder="1"/>
    <xf numFmtId="0" fontId="9" fillId="0" borderId="1" xfId="0" applyFont="1" applyBorder="1" applyAlignment="1">
      <alignment horizontal="center"/>
    </xf>
    <xf numFmtId="0" fontId="0" fillId="0" borderId="1" xfId="0" applyBorder="1" applyAlignment="1">
      <alignment horizontal="center"/>
    </xf>
    <xf numFmtId="168" fontId="0" fillId="0" borderId="0" xfId="0" applyNumberFormat="1"/>
    <xf numFmtId="167" fontId="0" fillId="0" borderId="0" xfId="1" applyFont="1"/>
    <xf numFmtId="4" fontId="7" fillId="0" borderId="0" xfId="0" applyNumberFormat="1" applyFont="1"/>
    <xf numFmtId="169" fontId="0" fillId="0" borderId="0" xfId="0" applyNumberFormat="1"/>
    <xf numFmtId="0" fontId="20" fillId="0" borderId="0" xfId="11938" applyFont="1"/>
    <xf numFmtId="0" fontId="12" fillId="0" borderId="0" xfId="11938" applyFont="1"/>
    <xf numFmtId="0" fontId="0" fillId="0" borderId="0" xfId="0" applyAlignment="1">
      <alignment wrapText="1"/>
    </xf>
    <xf numFmtId="0" fontId="0" fillId="0" borderId="9" xfId="0" applyBorder="1"/>
    <xf numFmtId="0" fontId="0" fillId="0" borderId="10" xfId="0" applyBorder="1"/>
    <xf numFmtId="0" fontId="0" fillId="0" borderId="11" xfId="0" applyBorder="1"/>
    <xf numFmtId="0" fontId="27" fillId="0" borderId="1" xfId="0" applyFont="1" applyBorder="1" applyAlignment="1">
      <alignment horizontal="center" vertical="center" wrapText="1"/>
    </xf>
    <xf numFmtId="4" fontId="26" fillId="3" borderId="4" xfId="0" applyNumberFormat="1" applyFont="1" applyFill="1" applyBorder="1" applyAlignment="1">
      <alignment horizontal="center" vertical="center" wrapText="1"/>
    </xf>
    <xf numFmtId="4" fontId="26" fillId="0" borderId="13" xfId="11938" applyNumberFormat="1" applyFont="1" applyBorder="1"/>
    <xf numFmtId="4" fontId="26" fillId="0" borderId="0" xfId="11938" applyNumberFormat="1" applyFont="1"/>
    <xf numFmtId="0" fontId="26" fillId="0" borderId="0" xfId="11938" applyFont="1"/>
    <xf numFmtId="4" fontId="26" fillId="0" borderId="0" xfId="11938" applyNumberFormat="1" applyFont="1" applyAlignment="1">
      <alignment horizontal="right"/>
    </xf>
    <xf numFmtId="0" fontId="27" fillId="0" borderId="1" xfId="0" applyFont="1" applyBorder="1" applyAlignment="1">
      <alignment horizontal="center" wrapText="1"/>
    </xf>
    <xf numFmtId="4" fontId="27" fillId="0" borderId="1" xfId="0" applyNumberFormat="1" applyFont="1" applyBorder="1" applyAlignment="1">
      <alignment horizontal="center" vertical="center" wrapText="1"/>
    </xf>
    <xf numFmtId="4" fontId="27" fillId="0" borderId="1" xfId="1" applyNumberFormat="1" applyFont="1" applyFill="1" applyBorder="1" applyAlignment="1">
      <alignment horizontal="center" vertical="center" wrapText="1"/>
    </xf>
    <xf numFmtId="4" fontId="26" fillId="0" borderId="1" xfId="0" applyNumberFormat="1" applyFont="1" applyBorder="1" applyAlignment="1">
      <alignment horizontal="center" vertical="center" wrapText="1"/>
    </xf>
    <xf numFmtId="0" fontId="27" fillId="3" borderId="4" xfId="0" applyFont="1" applyFill="1" applyBorder="1" applyAlignment="1">
      <alignment vertical="top"/>
    </xf>
    <xf numFmtId="0" fontId="26" fillId="0" borderId="1" xfId="0" applyFont="1" applyBorder="1" applyAlignment="1">
      <alignment horizontal="center"/>
    </xf>
    <xf numFmtId="0" fontId="27" fillId="0" borderId="1" xfId="0" applyFont="1" applyBorder="1" applyAlignment="1">
      <alignment horizontal="center" vertical="top"/>
    </xf>
    <xf numFmtId="0" fontId="26" fillId="0" borderId="1" xfId="0" applyFont="1" applyBorder="1" applyAlignment="1">
      <alignment horizontal="center" wrapText="1"/>
    </xf>
    <xf numFmtId="4" fontId="26" fillId="0" borderId="1" xfId="0" applyNumberFormat="1" applyFont="1" applyBorder="1" applyAlignment="1">
      <alignment horizontal="right" wrapText="1"/>
    </xf>
    <xf numFmtId="0" fontId="26" fillId="0" borderId="5" xfId="11938" applyFont="1" applyBorder="1" applyAlignment="1">
      <alignment horizontal="center"/>
    </xf>
    <xf numFmtId="4" fontId="26" fillId="3" borderId="4" xfId="0" applyNumberFormat="1" applyFont="1" applyFill="1" applyBorder="1" applyAlignment="1">
      <alignment horizontal="right" wrapText="1"/>
    </xf>
    <xf numFmtId="0" fontId="27" fillId="0" borderId="1" xfId="0" applyFont="1" applyBorder="1" applyAlignment="1">
      <alignment horizontal="center" vertical="center"/>
    </xf>
    <xf numFmtId="4" fontId="26" fillId="0" borderId="1" xfId="1" applyNumberFormat="1" applyFont="1" applyFill="1" applyBorder="1" applyAlignment="1"/>
    <xf numFmtId="0" fontId="27" fillId="3" borderId="2" xfId="0" applyFont="1" applyFill="1" applyBorder="1" applyAlignment="1">
      <alignment horizontal="center" vertical="center"/>
    </xf>
    <xf numFmtId="0" fontId="26" fillId="3" borderId="4" xfId="0" applyFont="1" applyFill="1" applyBorder="1" applyAlignment="1">
      <alignment horizontal="center" wrapText="1"/>
    </xf>
    <xf numFmtId="4" fontId="26" fillId="3" borderId="3" xfId="1" applyNumberFormat="1" applyFont="1" applyFill="1" applyBorder="1" applyAlignment="1">
      <alignment horizontal="center" wrapText="1"/>
    </xf>
    <xf numFmtId="4" fontId="27" fillId="0" borderId="1" xfId="1" applyNumberFormat="1" applyFont="1" applyFill="1" applyBorder="1" applyAlignment="1">
      <alignment horizontal="center" wrapText="1"/>
    </xf>
    <xf numFmtId="4" fontId="27" fillId="0" borderId="1" xfId="0" applyNumberFormat="1" applyFont="1" applyBorder="1" applyAlignment="1">
      <alignment horizontal="right" wrapText="1"/>
    </xf>
    <xf numFmtId="0" fontId="27" fillId="3" borderId="4" xfId="0" applyFont="1" applyFill="1" applyBorder="1" applyAlignment="1">
      <alignment horizontal="center" vertical="center"/>
    </xf>
    <xf numFmtId="0" fontId="10" fillId="2" borderId="1" xfId="0" applyFont="1" applyFill="1" applyBorder="1" applyAlignment="1">
      <alignment horizontal="right" wrapText="1"/>
    </xf>
    <xf numFmtId="4" fontId="10" fillId="3" borderId="1" xfId="0" applyNumberFormat="1" applyFont="1" applyFill="1" applyBorder="1" applyAlignment="1">
      <alignment horizontal="right" wrapText="1"/>
    </xf>
    <xf numFmtId="4" fontId="26" fillId="0" borderId="1" xfId="0" applyNumberFormat="1" applyFont="1" applyBorder="1" applyAlignment="1">
      <alignment horizontal="right"/>
    </xf>
    <xf numFmtId="0" fontId="26" fillId="0" borderId="0" xfId="11938" applyFont="1" applyAlignment="1">
      <alignment vertical="top"/>
    </xf>
    <xf numFmtId="0" fontId="27" fillId="0" borderId="1" xfId="0" applyFont="1" applyBorder="1" applyAlignment="1">
      <alignment horizontal="left" vertical="top" wrapText="1"/>
    </xf>
    <xf numFmtId="0" fontId="27" fillId="0" borderId="1" xfId="0" applyFont="1" applyBorder="1" applyAlignment="1">
      <alignment horizontal="center" vertical="top" wrapText="1"/>
    </xf>
    <xf numFmtId="0" fontId="26" fillId="0" borderId="0" xfId="11938" applyFont="1" applyAlignment="1">
      <alignment horizontal="center"/>
    </xf>
    <xf numFmtId="4" fontId="27" fillId="0" borderId="1" xfId="0" applyNumberFormat="1" applyFont="1" applyBorder="1" applyAlignment="1">
      <alignment horizontal="center" wrapText="1"/>
    </xf>
    <xf numFmtId="0" fontId="27" fillId="0" borderId="1" xfId="0" applyFont="1" applyBorder="1" applyAlignment="1">
      <alignment vertical="top"/>
    </xf>
    <xf numFmtId="4" fontId="26" fillId="0" borderId="1" xfId="1" applyNumberFormat="1" applyFont="1" applyFill="1" applyBorder="1" applyAlignment="1">
      <alignment horizontal="center" wrapText="1"/>
    </xf>
    <xf numFmtId="49" fontId="26" fillId="0" borderId="1" xfId="0" applyNumberFormat="1" applyFont="1" applyBorder="1" applyAlignment="1">
      <alignment horizontal="center" vertical="top"/>
    </xf>
    <xf numFmtId="0" fontId="26" fillId="0" borderId="1" xfId="0" applyFont="1" applyBorder="1" applyAlignment="1">
      <alignment horizontal="left" vertical="top" wrapText="1"/>
    </xf>
    <xf numFmtId="4" fontId="26" fillId="0" borderId="1" xfId="0" applyNumberFormat="1" applyFont="1" applyBorder="1" applyAlignment="1">
      <alignment horizontal="center" vertical="center"/>
    </xf>
    <xf numFmtId="4" fontId="26" fillId="0" borderId="1" xfId="0" applyNumberFormat="1" applyFont="1" applyBorder="1" applyAlignment="1">
      <alignment horizontal="center"/>
    </xf>
    <xf numFmtId="0" fontId="30" fillId="3" borderId="2" xfId="0" applyFont="1" applyFill="1" applyBorder="1" applyAlignment="1">
      <alignment horizontal="center" vertical="center"/>
    </xf>
    <xf numFmtId="4" fontId="27" fillId="0" borderId="1" xfId="0" applyNumberFormat="1" applyFont="1" applyBorder="1" applyAlignment="1">
      <alignment horizontal="right"/>
    </xf>
    <xf numFmtId="4" fontId="27" fillId="0" borderId="1" xfId="1" applyNumberFormat="1" applyFont="1" applyFill="1" applyBorder="1" applyAlignment="1"/>
    <xf numFmtId="4" fontId="27" fillId="0" borderId="1" xfId="1" applyNumberFormat="1" applyFont="1" applyFill="1" applyBorder="1" applyAlignment="1">
      <alignment horizontal="right"/>
    </xf>
    <xf numFmtId="4" fontId="26" fillId="3" borderId="3" xfId="1" applyNumberFormat="1" applyFont="1" applyFill="1" applyBorder="1" applyAlignment="1">
      <alignment horizontal="right" wrapText="1"/>
    </xf>
    <xf numFmtId="4" fontId="27" fillId="0" borderId="1" xfId="1" applyNumberFormat="1" applyFont="1" applyFill="1" applyBorder="1" applyAlignment="1">
      <alignment horizontal="right" wrapText="1"/>
    </xf>
    <xf numFmtId="49" fontId="26" fillId="0" borderId="15" xfId="0" applyNumberFormat="1" applyFont="1" applyBorder="1" applyAlignment="1">
      <alignment horizontal="center" vertical="top"/>
    </xf>
    <xf numFmtId="0" fontId="26" fillId="0" borderId="14" xfId="0" applyFont="1" applyBorder="1" applyAlignment="1">
      <alignment horizontal="center"/>
    </xf>
    <xf numFmtId="0" fontId="26" fillId="0" borderId="15" xfId="0" applyFont="1" applyBorder="1" applyAlignment="1">
      <alignment horizontal="center"/>
    </xf>
    <xf numFmtId="4" fontId="26" fillId="0" borderId="3" xfId="0" applyNumberFormat="1" applyFont="1" applyBorder="1" applyAlignment="1">
      <alignment horizontal="center" vertical="center" wrapText="1"/>
    </xf>
    <xf numFmtId="10" fontId="33" fillId="0" borderId="6" xfId="11970" applyNumberFormat="1" applyFont="1" applyFill="1" applyBorder="1" applyAlignment="1">
      <alignment horizontal="center" wrapText="1"/>
    </xf>
    <xf numFmtId="0" fontId="27" fillId="0" borderId="14" xfId="0" applyFont="1" applyBorder="1" applyAlignment="1">
      <alignment horizontal="center" vertical="center"/>
    </xf>
    <xf numFmtId="0" fontId="27" fillId="0" borderId="14" xfId="0" applyFont="1" applyBorder="1" applyAlignment="1">
      <alignment vertical="top"/>
    </xf>
    <xf numFmtId="0" fontId="26" fillId="0" borderId="15" xfId="0" applyFont="1" applyBorder="1" applyAlignment="1">
      <alignment horizontal="left" vertical="top" wrapText="1"/>
    </xf>
    <xf numFmtId="49" fontId="27" fillId="0" borderId="4" xfId="0" applyNumberFormat="1" applyFont="1" applyBorder="1" applyAlignment="1">
      <alignment horizontal="center" vertical="top"/>
    </xf>
    <xf numFmtId="49" fontId="26" fillId="0" borderId="4" xfId="0" applyNumberFormat="1" applyFont="1" applyBorder="1" applyAlignment="1">
      <alignment horizontal="center" vertical="top"/>
    </xf>
    <xf numFmtId="0" fontId="27" fillId="0" borderId="4" xfId="0" applyFont="1" applyBorder="1" applyAlignment="1">
      <alignment vertical="top"/>
    </xf>
    <xf numFmtId="0" fontId="26" fillId="0" borderId="14" xfId="0" applyFont="1" applyBorder="1" applyAlignment="1">
      <alignment horizontal="center" wrapText="1"/>
    </xf>
    <xf numFmtId="0" fontId="27" fillId="0" borderId="4" xfId="0" applyFont="1" applyBorder="1" applyAlignment="1">
      <alignment horizontal="center" vertical="center"/>
    </xf>
    <xf numFmtId="0" fontId="26" fillId="0" borderId="4" xfId="0" applyFont="1" applyBorder="1" applyAlignment="1">
      <alignment horizontal="center" wrapText="1"/>
    </xf>
    <xf numFmtId="4" fontId="26" fillId="0" borderId="3" xfId="0" applyNumberFormat="1" applyFont="1" applyBorder="1" applyAlignment="1">
      <alignment horizontal="center" vertical="center"/>
    </xf>
    <xf numFmtId="0" fontId="27" fillId="0" borderId="4" xfId="0" applyFont="1" applyBorder="1" applyAlignment="1">
      <alignment horizontal="left" vertical="top" wrapText="1"/>
    </xf>
    <xf numFmtId="0" fontId="26" fillId="0" borderId="4" xfId="0" applyFont="1" applyBorder="1" applyAlignment="1">
      <alignment horizontal="center"/>
    </xf>
    <xf numFmtId="4" fontId="26" fillId="0" borderId="3" xfId="0" applyNumberFormat="1" applyFont="1" applyBorder="1" applyAlignment="1">
      <alignment horizontal="center"/>
    </xf>
    <xf numFmtId="0" fontId="35" fillId="0" borderId="1" xfId="0" applyFont="1" applyBorder="1" applyAlignment="1">
      <alignment horizontal="left" vertical="top" wrapText="1"/>
    </xf>
    <xf numFmtId="0" fontId="27" fillId="0" borderId="1" xfId="0" applyFont="1" applyBorder="1" applyAlignment="1">
      <alignment vertical="top" wrapText="1"/>
    </xf>
    <xf numFmtId="0" fontId="34" fillId="0" borderId="1" xfId="0" applyFont="1" applyBorder="1" applyAlignment="1">
      <alignment horizontal="left" vertical="top" wrapText="1"/>
    </xf>
    <xf numFmtId="170" fontId="26" fillId="0" borderId="1" xfId="0" applyNumberFormat="1" applyFont="1" applyBorder="1" applyAlignment="1">
      <alignment horizontal="center"/>
    </xf>
    <xf numFmtId="0" fontId="3" fillId="0" borderId="0" xfId="0" applyFont="1" applyAlignment="1">
      <alignment wrapText="1"/>
    </xf>
    <xf numFmtId="0" fontId="26" fillId="0" borderId="14" xfId="0" applyFont="1" applyBorder="1" applyAlignment="1">
      <alignment horizontal="left" vertical="top" wrapText="1"/>
    </xf>
    <xf numFmtId="0" fontId="26" fillId="0" borderId="7" xfId="0" applyFont="1" applyBorder="1" applyAlignment="1">
      <alignment horizontal="left" vertical="top" wrapText="1"/>
    </xf>
    <xf numFmtId="4" fontId="32" fillId="0" borderId="1" xfId="0" applyNumberFormat="1" applyFont="1" applyBorder="1" applyAlignment="1">
      <alignment horizontal="right"/>
    </xf>
    <xf numFmtId="0" fontId="27" fillId="0" borderId="1" xfId="0" applyFont="1" applyBorder="1" applyAlignment="1">
      <alignment horizontal="center" vertical="center" textRotation="90" wrapText="1"/>
    </xf>
    <xf numFmtId="0" fontId="20" fillId="0" borderId="0" xfId="11938" applyFont="1" applyAlignment="1">
      <alignment vertical="center"/>
    </xf>
    <xf numFmtId="0" fontId="29" fillId="0" borderId="0" xfId="11938" applyFont="1" applyAlignment="1">
      <alignment vertical="center"/>
    </xf>
    <xf numFmtId="0" fontId="27" fillId="0" borderId="1" xfId="0" applyFont="1" applyBorder="1" applyAlignment="1">
      <alignment horizontal="left" vertical="center" textRotation="90" wrapText="1"/>
    </xf>
    <xf numFmtId="4" fontId="27" fillId="0" borderId="1" xfId="0" applyNumberFormat="1" applyFont="1" applyBorder="1" applyAlignment="1">
      <alignment horizontal="left" vertical="center" textRotation="90" wrapText="1"/>
    </xf>
    <xf numFmtId="0" fontId="26" fillId="0" borderId="0" xfId="11938" applyFont="1" applyAlignment="1">
      <alignment wrapText="1"/>
    </xf>
    <xf numFmtId="0" fontId="27" fillId="0" borderId="1" xfId="0" applyFont="1" applyBorder="1" applyAlignment="1">
      <alignment vertical="center"/>
    </xf>
    <xf numFmtId="0" fontId="26" fillId="0" borderId="1" xfId="0" applyFont="1" applyBorder="1" applyAlignment="1">
      <alignment horizontal="center" vertical="center" wrapText="1"/>
    </xf>
    <xf numFmtId="4" fontId="27" fillId="0" borderId="1" xfId="0" applyNumberFormat="1" applyFont="1" applyBorder="1" applyAlignment="1">
      <alignment horizontal="right" vertical="center" wrapText="1"/>
    </xf>
    <xf numFmtId="4" fontId="27" fillId="0" borderId="1" xfId="1" applyNumberFormat="1" applyFont="1" applyFill="1" applyBorder="1" applyAlignment="1">
      <alignment vertical="center"/>
    </xf>
    <xf numFmtId="0" fontId="12" fillId="0" borderId="0" xfId="11938" applyFont="1" applyAlignment="1">
      <alignment vertical="center"/>
    </xf>
    <xf numFmtId="0" fontId="26" fillId="0" borderId="1" xfId="0" applyFont="1" applyBorder="1" applyAlignment="1">
      <alignment vertical="center" wrapText="1"/>
    </xf>
    <xf numFmtId="0" fontId="26" fillId="0" borderId="1" xfId="0" applyFont="1" applyBorder="1" applyAlignment="1">
      <alignment vertical="center"/>
    </xf>
    <xf numFmtId="0" fontId="26" fillId="0" borderId="1" xfId="0" applyFont="1" applyBorder="1" applyAlignment="1">
      <alignment vertical="top" wrapText="1"/>
    </xf>
    <xf numFmtId="0" fontId="26" fillId="0" borderId="1" xfId="0" applyFont="1" applyBorder="1" applyAlignment="1">
      <alignment horizontal="justify" vertical="top" wrapText="1"/>
    </xf>
    <xf numFmtId="49" fontId="26" fillId="0" borderId="1" xfId="0" applyNumberFormat="1" applyFont="1" applyBorder="1" applyAlignment="1">
      <alignment horizontal="justify" vertical="top" wrapText="1"/>
    </xf>
    <xf numFmtId="49" fontId="26" fillId="0" borderId="0" xfId="0" applyNumberFormat="1" applyFont="1" applyAlignment="1">
      <alignment horizontal="justify" vertical="top" wrapText="1"/>
    </xf>
    <xf numFmtId="0" fontId="26" fillId="0" borderId="0" xfId="0" applyFont="1" applyAlignment="1">
      <alignment horizontal="justify" vertical="top" wrapText="1"/>
    </xf>
    <xf numFmtId="49" fontId="26" fillId="0" borderId="1" xfId="0" applyNumberFormat="1" applyFont="1" applyBorder="1" applyAlignment="1">
      <alignment horizontal="center"/>
    </xf>
    <xf numFmtId="0" fontId="27" fillId="0" borderId="1" xfId="0" applyFont="1" applyBorder="1" applyAlignment="1">
      <alignment horizontal="center"/>
    </xf>
    <xf numFmtId="0" fontId="26" fillId="0" borderId="1" xfId="0" applyFont="1" applyBorder="1" applyAlignment="1">
      <alignment horizontal="left" wrapText="1"/>
    </xf>
    <xf numFmtId="0" fontId="27" fillId="3" borderId="4" xfId="0" applyFont="1" applyFill="1" applyBorder="1" applyAlignment="1">
      <alignment vertical="top" wrapText="1"/>
    </xf>
    <xf numFmtId="0" fontId="27" fillId="3" borderId="4" xfId="0" applyFont="1" applyFill="1" applyBorder="1" applyAlignment="1">
      <alignment vertical="center" wrapText="1"/>
    </xf>
    <xf numFmtId="0" fontId="26" fillId="0" borderId="0" xfId="0" applyFont="1" applyAlignment="1">
      <alignment horizontal="center" wrapText="1"/>
    </xf>
    <xf numFmtId="0" fontId="26" fillId="0" borderId="0" xfId="0" applyFont="1" applyAlignment="1">
      <alignment vertical="center"/>
    </xf>
    <xf numFmtId="0" fontId="26" fillId="0" borderId="1" xfId="12065" applyFont="1" applyBorder="1" applyAlignment="1">
      <alignment horizontal="justify" vertical="center" wrapText="1"/>
    </xf>
    <xf numFmtId="0" fontId="26" fillId="0" borderId="1" xfId="12065" applyFont="1" applyBorder="1" applyAlignment="1">
      <alignment horizontal="justify" wrapText="1"/>
    </xf>
    <xf numFmtId="0" fontId="27" fillId="0" borderId="1" xfId="12065" applyFont="1" applyBorder="1" applyAlignment="1">
      <alignment horizontal="justify" vertical="center" wrapText="1"/>
    </xf>
    <xf numFmtId="0" fontId="48" fillId="0" borderId="0" xfId="11938" applyFont="1"/>
    <xf numFmtId="0" fontId="26" fillId="0" borderId="1" xfId="12065" applyFont="1" applyBorder="1" applyAlignment="1">
      <alignment horizontal="left" wrapText="1"/>
    </xf>
    <xf numFmtId="0" fontId="27" fillId="0" borderId="4" xfId="0" applyFont="1" applyBorder="1" applyAlignment="1">
      <alignment vertical="top" wrapText="1"/>
    </xf>
    <xf numFmtId="0" fontId="6" fillId="0" borderId="0" xfId="0" applyFont="1" applyAlignment="1">
      <alignment horizontal="justify" vertical="top" wrapText="1"/>
    </xf>
    <xf numFmtId="0" fontId="4" fillId="0" borderId="1" xfId="0" applyFont="1" applyBorder="1" applyAlignment="1">
      <alignment horizontal="justify" vertical="top" wrapText="1"/>
    </xf>
    <xf numFmtId="0" fontId="0" fillId="0" borderId="1" xfId="0" applyBorder="1" applyAlignment="1">
      <alignment horizontal="justify" vertical="top" wrapText="1"/>
    </xf>
    <xf numFmtId="0" fontId="49" fillId="0" borderId="1" xfId="0" applyFont="1" applyBorder="1" applyAlignment="1">
      <alignment horizontal="justify" vertical="top" wrapText="1"/>
    </xf>
    <xf numFmtId="0" fontId="27" fillId="0" borderId="1" xfId="0" applyFont="1" applyBorder="1" applyAlignment="1">
      <alignment horizontal="justify" vertical="top"/>
    </xf>
    <xf numFmtId="0" fontId="50" fillId="0" borderId="1" xfId="0" applyFont="1" applyBorder="1" applyAlignment="1">
      <alignment horizontal="justify" vertical="top"/>
    </xf>
    <xf numFmtId="0" fontId="26" fillId="0" borderId="0" xfId="0" applyFont="1" applyAlignment="1" applyProtection="1">
      <alignment horizontal="justify" vertical="top" wrapText="1"/>
      <protection hidden="1"/>
    </xf>
    <xf numFmtId="0" fontId="26" fillId="0" borderId="1" xfId="0" applyFont="1" applyBorder="1" applyAlignment="1" applyProtection="1">
      <alignment horizontal="justify" vertical="top" wrapText="1"/>
      <protection hidden="1"/>
    </xf>
    <xf numFmtId="0" fontId="26" fillId="0" borderId="1" xfId="0" applyFont="1" applyBorder="1" applyAlignment="1">
      <alignment horizontal="justify" wrapText="1"/>
    </xf>
    <xf numFmtId="0" fontId="26" fillId="0" borderId="0" xfId="0" applyFont="1" applyAlignment="1">
      <alignment horizontal="justify"/>
    </xf>
    <xf numFmtId="0" fontId="26" fillId="0" borderId="1" xfId="0" applyFont="1" applyBorder="1" applyAlignment="1">
      <alignment horizontal="justify"/>
    </xf>
    <xf numFmtId="0" fontId="26" fillId="0" borderId="1" xfId="0" applyFont="1" applyBorder="1" applyAlignment="1">
      <alignment horizontal="justify" vertical="top"/>
    </xf>
    <xf numFmtId="0" fontId="26" fillId="0" borderId="1" xfId="11967" applyFont="1" applyBorder="1" applyAlignment="1">
      <alignment horizontal="justify" vertical="top" wrapText="1"/>
    </xf>
    <xf numFmtId="0" fontId="27" fillId="0" borderId="2" xfId="0" applyFont="1" applyBorder="1" applyAlignment="1">
      <alignment vertical="top"/>
    </xf>
    <xf numFmtId="0" fontId="27" fillId="0" borderId="9" xfId="0" applyFont="1" applyBorder="1" applyAlignment="1">
      <alignment vertical="top"/>
    </xf>
    <xf numFmtId="0" fontId="26" fillId="0" borderId="18" xfId="0" applyFont="1" applyBorder="1" applyAlignment="1">
      <alignment horizontal="left" vertical="top" wrapText="1"/>
    </xf>
    <xf numFmtId="0" fontId="26" fillId="0" borderId="3" xfId="0" applyFont="1" applyBorder="1" applyAlignment="1">
      <alignment horizontal="center"/>
    </xf>
    <xf numFmtId="0" fontId="26" fillId="0" borderId="11" xfId="0" applyFont="1" applyBorder="1" applyAlignment="1">
      <alignment horizontal="center"/>
    </xf>
    <xf numFmtId="0" fontId="26" fillId="0" borderId="12" xfId="0" applyFont="1" applyBorder="1" applyAlignment="1">
      <alignment horizontal="center"/>
    </xf>
    <xf numFmtId="0" fontId="27" fillId="0" borderId="1" xfId="0" applyFont="1" applyBorder="1" applyAlignment="1">
      <alignment horizontal="justify" vertical="top" wrapText="1"/>
    </xf>
    <xf numFmtId="0" fontId="27" fillId="0" borderId="1" xfId="11938" applyFont="1" applyBorder="1" applyAlignment="1">
      <alignment vertical="top"/>
    </xf>
    <xf numFmtId="0" fontId="27" fillId="0" borderId="0" xfId="0" applyFont="1" applyAlignment="1">
      <alignment horizontal="justify" vertical="top"/>
    </xf>
    <xf numFmtId="0" fontId="51" fillId="0" borderId="14" xfId="0" applyFont="1" applyBorder="1" applyAlignment="1">
      <alignment vertical="top" wrapText="1"/>
    </xf>
    <xf numFmtId="0" fontId="34" fillId="0" borderId="18" xfId="0" applyFont="1" applyBorder="1" applyAlignment="1">
      <alignment horizontal="left" vertical="top" wrapText="1"/>
    </xf>
    <xf numFmtId="0" fontId="51" fillId="0" borderId="1" xfId="0" applyFont="1" applyBorder="1" applyAlignment="1">
      <alignment vertical="top" wrapText="1"/>
    </xf>
    <xf numFmtId="0" fontId="34" fillId="0" borderId="1" xfId="0" applyFont="1" applyBorder="1" applyAlignment="1">
      <alignment horizontal="justify" wrapText="1"/>
    </xf>
    <xf numFmtId="0" fontId="34" fillId="0" borderId="14" xfId="0" applyFont="1" applyBorder="1" applyAlignment="1">
      <alignment horizontal="justify" wrapText="1"/>
    </xf>
    <xf numFmtId="0" fontId="34" fillId="0" borderId="1" xfId="0" applyFont="1" applyBorder="1" applyAlignment="1">
      <alignment horizontal="justify" vertical="top" wrapText="1"/>
    </xf>
    <xf numFmtId="0" fontId="34" fillId="0" borderId="14" xfId="0" applyFont="1" applyBorder="1" applyAlignment="1">
      <alignment vertical="top" wrapText="1"/>
    </xf>
    <xf numFmtId="0" fontId="55" fillId="0" borderId="1" xfId="0" applyFont="1" applyBorder="1" applyAlignment="1">
      <alignment vertical="top"/>
    </xf>
    <xf numFmtId="0" fontId="55" fillId="0" borderId="1" xfId="0" applyFont="1" applyBorder="1" applyAlignment="1">
      <alignment vertical="top" wrapText="1"/>
    </xf>
    <xf numFmtId="0" fontId="55" fillId="0" borderId="9" xfId="0" applyFont="1" applyBorder="1" applyAlignment="1">
      <alignment vertical="top" wrapText="1"/>
    </xf>
    <xf numFmtId="0" fontId="55" fillId="0" borderId="18" xfId="0" applyFont="1" applyBorder="1" applyAlignment="1">
      <alignment vertical="top" wrapText="1"/>
    </xf>
    <xf numFmtId="0" fontId="51" fillId="0" borderId="1" xfId="0" applyFont="1" applyBorder="1" applyAlignment="1">
      <alignment horizontal="left" vertical="top" wrapText="1"/>
    </xf>
    <xf numFmtId="0" fontId="55" fillId="0" borderId="1" xfId="0" applyFont="1" applyBorder="1" applyAlignment="1">
      <alignment horizontal="justify" vertical="top" wrapText="1"/>
    </xf>
    <xf numFmtId="0" fontId="55" fillId="0" borderId="15" xfId="2" applyFont="1" applyBorder="1" applyAlignment="1">
      <alignment horizontal="left" vertical="top" wrapText="1"/>
    </xf>
    <xf numFmtId="0" fontId="34" fillId="0" borderId="10" xfId="0" applyFont="1" applyBorder="1" applyAlignment="1">
      <alignment horizontal="left" vertical="top" wrapText="1"/>
    </xf>
    <xf numFmtId="0" fontId="55" fillId="0" borderId="1" xfId="0" applyFont="1" applyBorder="1" applyAlignment="1">
      <alignment horizontal="left" vertical="top" wrapText="1"/>
    </xf>
    <xf numFmtId="0" fontId="34" fillId="0" borderId="14" xfId="0" applyFont="1" applyBorder="1" applyAlignment="1">
      <alignment horizontal="justify" vertical="top"/>
    </xf>
    <xf numFmtId="0" fontId="34" fillId="0" borderId="1" xfId="0" applyFont="1" applyBorder="1" applyAlignment="1">
      <alignment horizontal="justify" vertical="top"/>
    </xf>
    <xf numFmtId="0" fontId="34" fillId="0" borderId="1" xfId="2" applyFont="1" applyBorder="1" applyAlignment="1">
      <alignment horizontal="left" vertical="top" wrapText="1"/>
    </xf>
    <xf numFmtId="0" fontId="34" fillId="0" borderId="15" xfId="2" applyFont="1" applyBorder="1" applyAlignment="1">
      <alignment horizontal="left" vertical="top" wrapText="1"/>
    </xf>
    <xf numFmtId="0" fontId="51" fillId="0" borderId="10" xfId="0" applyFont="1" applyBorder="1" applyAlignment="1">
      <alignment vertical="top" wrapText="1"/>
    </xf>
    <xf numFmtId="0" fontId="51" fillId="0" borderId="2" xfId="0" applyFont="1" applyBorder="1" applyAlignment="1">
      <alignment vertical="top" wrapText="1"/>
    </xf>
    <xf numFmtId="0" fontId="51" fillId="0" borderId="4" xfId="0" applyFont="1" applyBorder="1" applyAlignment="1">
      <alignment vertical="top" wrapText="1"/>
    </xf>
    <xf numFmtId="0" fontId="34" fillId="0" borderId="1" xfId="0" applyFont="1" applyBorder="1" applyAlignment="1">
      <alignment vertical="top" wrapText="1"/>
    </xf>
    <xf numFmtId="0" fontId="51" fillId="0" borderId="1" xfId="0" applyFont="1" applyBorder="1" applyAlignment="1">
      <alignment vertical="top"/>
    </xf>
    <xf numFmtId="0" fontId="34" fillId="0" borderId="1" xfId="12066" applyFont="1" applyBorder="1" applyAlignment="1">
      <alignment horizontal="left" vertical="top" wrapText="1"/>
    </xf>
    <xf numFmtId="0" fontId="26" fillId="0" borderId="2" xfId="0" applyFont="1" applyBorder="1" applyAlignment="1">
      <alignment horizontal="left" vertical="top" wrapText="1"/>
    </xf>
    <xf numFmtId="0" fontId="26" fillId="0" borderId="3" xfId="0" applyFont="1" applyBorder="1" applyAlignment="1">
      <alignment horizontal="center" wrapText="1"/>
    </xf>
    <xf numFmtId="0" fontId="56" fillId="0" borderId="1" xfId="0" applyFont="1" applyBorder="1" applyAlignment="1">
      <alignment vertical="center" wrapText="1"/>
    </xf>
    <xf numFmtId="0" fontId="27" fillId="3" borderId="1" xfId="0" applyFont="1" applyFill="1" applyBorder="1" applyAlignment="1">
      <alignment vertical="top" wrapText="1"/>
    </xf>
    <xf numFmtId="0" fontId="27" fillId="0" borderId="2" xfId="0" applyFont="1" applyBorder="1"/>
    <xf numFmtId="0" fontId="27" fillId="0" borderId="1" xfId="0" applyFont="1" applyBorder="1"/>
    <xf numFmtId="4" fontId="26" fillId="0" borderId="1" xfId="0" applyNumberFormat="1" applyFont="1" applyBorder="1" applyAlignment="1">
      <alignment horizontal="center" wrapText="1"/>
    </xf>
    <xf numFmtId="0" fontId="27" fillId="0" borderId="14" xfId="0" applyFont="1" applyBorder="1" applyAlignment="1">
      <alignment vertical="top" wrapText="1"/>
    </xf>
    <xf numFmtId="0" fontId="57" fillId="0" borderId="0" xfId="0" applyFont="1" applyAlignment="1">
      <alignment horizontal="justify" vertical="top" wrapText="1"/>
    </xf>
    <xf numFmtId="0" fontId="57" fillId="0" borderId="1" xfId="0" applyFont="1" applyBorder="1" applyAlignment="1">
      <alignment horizontal="justify" vertical="top" wrapText="1"/>
    </xf>
    <xf numFmtId="0" fontId="58" fillId="0" borderId="0" xfId="0" applyFont="1" applyAlignment="1">
      <alignment horizontal="left" vertical="top" wrapText="1"/>
    </xf>
    <xf numFmtId="0" fontId="58" fillId="0" borderId="1" xfId="0" applyFont="1" applyBorder="1" applyAlignment="1">
      <alignment horizontal="left" vertical="top" wrapText="1"/>
    </xf>
    <xf numFmtId="0" fontId="58" fillId="0" borderId="1" xfId="0" applyFont="1" applyBorder="1" applyAlignment="1">
      <alignment horizontal="justify" vertical="top" wrapText="1"/>
    </xf>
    <xf numFmtId="0" fontId="59" fillId="0" borderId="1" xfId="0" applyFont="1" applyBorder="1" applyAlignment="1">
      <alignment horizontal="left" vertical="top" wrapText="1"/>
    </xf>
    <xf numFmtId="0" fontId="26" fillId="0" borderId="0" xfId="0" applyFont="1" applyAlignment="1">
      <alignment horizontal="justify" vertical="top"/>
    </xf>
    <xf numFmtId="0" fontId="26" fillId="0" borderId="1" xfId="11988" applyFont="1" applyFill="1" applyBorder="1" applyAlignment="1">
      <alignment horizontal="left" vertical="top" wrapText="1"/>
    </xf>
    <xf numFmtId="0" fontId="60" fillId="0" borderId="1" xfId="0" applyFont="1" applyBorder="1" applyAlignment="1">
      <alignment horizontal="justify" vertical="top" wrapText="1"/>
    </xf>
    <xf numFmtId="0" fontId="26" fillId="0" borderId="1" xfId="11967" applyFont="1" applyBorder="1" applyAlignment="1">
      <alignment vertical="top" wrapText="1"/>
    </xf>
    <xf numFmtId="0" fontId="26" fillId="0" borderId="1" xfId="11945" applyFont="1" applyBorder="1" applyAlignment="1" applyProtection="1">
      <alignment vertical="top" wrapText="1"/>
      <protection locked="0"/>
    </xf>
    <xf numFmtId="0" fontId="27" fillId="0" borderId="1" xfId="11988" applyFont="1" applyBorder="1" applyAlignment="1">
      <alignment horizontal="left" vertical="top" wrapText="1"/>
    </xf>
    <xf numFmtId="0" fontId="26" fillId="0" borderId="1" xfId="11988" applyFont="1" applyBorder="1" applyAlignment="1">
      <alignment horizontal="left" vertical="top" wrapText="1"/>
    </xf>
    <xf numFmtId="0" fontId="26" fillId="0" borderId="1" xfId="0" applyFont="1" applyBorder="1" applyAlignment="1">
      <alignment horizontal="left" vertical="top"/>
    </xf>
    <xf numFmtId="0" fontId="26" fillId="0" borderId="1" xfId="11988" applyFont="1" applyBorder="1" applyAlignment="1">
      <alignment horizontal="left" vertical="top"/>
    </xf>
    <xf numFmtId="0" fontId="26" fillId="0" borderId="1" xfId="0" applyFont="1" applyBorder="1" applyAlignment="1">
      <alignment vertical="top"/>
    </xf>
    <xf numFmtId="0" fontId="27" fillId="0" borderId="4" xfId="0" applyFont="1" applyBorder="1" applyAlignment="1">
      <alignment horizontal="left" vertical="top"/>
    </xf>
    <xf numFmtId="0" fontId="50" fillId="0" borderId="0" xfId="0" applyFont="1"/>
    <xf numFmtId="0" fontId="9" fillId="0" borderId="1" xfId="0" applyFont="1" applyBorder="1" applyAlignment="1">
      <alignment wrapText="1"/>
    </xf>
    <xf numFmtId="0" fontId="9" fillId="0" borderId="1" xfId="0" applyFont="1" applyBorder="1" applyAlignment="1">
      <alignment vertical="top"/>
    </xf>
    <xf numFmtId="0" fontId="10" fillId="0" borderId="1" xfId="0" applyFont="1" applyBorder="1" applyAlignment="1">
      <alignment horizontal="center" vertical="center"/>
    </xf>
    <xf numFmtId="0" fontId="10" fillId="0" borderId="1" xfId="0" applyFont="1" applyBorder="1" applyAlignment="1">
      <alignment horizontal="center" vertical="top" wrapText="1"/>
    </xf>
    <xf numFmtId="0" fontId="10" fillId="0" borderId="1" xfId="0" applyFont="1" applyBorder="1" applyAlignment="1">
      <alignment horizontal="center" vertical="center" wrapText="1"/>
    </xf>
    <xf numFmtId="0" fontId="3" fillId="3" borderId="8" xfId="0" applyFont="1" applyFill="1" applyBorder="1"/>
    <xf numFmtId="0" fontId="6" fillId="0" borderId="1" xfId="0" applyFont="1" applyBorder="1" applyAlignment="1">
      <alignment horizontal="center" vertical="center" wrapText="1"/>
    </xf>
    <xf numFmtId="4" fontId="6" fillId="0" borderId="1" xfId="1" applyNumberFormat="1" applyFont="1" applyFill="1" applyBorder="1" applyAlignment="1">
      <alignment horizontal="center" vertical="center" wrapText="1"/>
    </xf>
    <xf numFmtId="0" fontId="0" fillId="0" borderId="0" xfId="0" applyAlignment="1">
      <alignment horizontal="center" vertical="center"/>
    </xf>
    <xf numFmtId="4" fontId="0" fillId="0" borderId="0" xfId="0" applyNumberFormat="1"/>
    <xf numFmtId="0" fontId="6" fillId="2" borderId="1" xfId="0" applyFont="1" applyFill="1" applyBorder="1" applyAlignment="1">
      <alignment horizontal="center" wrapText="1"/>
    </xf>
    <xf numFmtId="0" fontId="0" fillId="0" borderId="1" xfId="0" applyBorder="1" applyAlignment="1">
      <alignment horizontal="center" vertical="top"/>
    </xf>
    <xf numFmtId="0" fontId="0" fillId="0" borderId="1" xfId="0" applyBorder="1" applyAlignment="1">
      <alignment horizontal="left" vertical="center" wrapText="1"/>
    </xf>
    <xf numFmtId="0" fontId="0" fillId="0" borderId="1" xfId="0" applyBorder="1" applyAlignment="1">
      <alignment horizontal="center" vertical="center" wrapText="1"/>
    </xf>
    <xf numFmtId="4" fontId="0" fillId="0" borderId="1" xfId="0" applyNumberFormat="1" applyBorder="1"/>
    <xf numFmtId="4" fontId="10" fillId="0" borderId="1" xfId="1" applyNumberFormat="1" applyFont="1" applyFill="1" applyBorder="1" applyAlignment="1">
      <alignment horizontal="center" wrapText="1"/>
    </xf>
    <xf numFmtId="4" fontId="7" fillId="0" borderId="1" xfId="0" applyNumberFormat="1" applyFont="1" applyBorder="1" applyAlignment="1">
      <alignment vertical="center"/>
    </xf>
    <xf numFmtId="0" fontId="31" fillId="3" borderId="2"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 fillId="3" borderId="2" xfId="0" applyFont="1" applyFill="1" applyBorder="1" applyAlignment="1">
      <alignment horizontal="center" wrapText="1"/>
    </xf>
    <xf numFmtId="0" fontId="3" fillId="3" borderId="4" xfId="0" applyFont="1" applyFill="1" applyBorder="1" applyAlignment="1">
      <alignment horizontal="center" wrapText="1"/>
    </xf>
    <xf numFmtId="0" fontId="3" fillId="3" borderId="3" xfId="0" applyFont="1" applyFill="1" applyBorder="1" applyAlignment="1">
      <alignment horizontal="center" wrapText="1"/>
    </xf>
    <xf numFmtId="0" fontId="10" fillId="3" borderId="2" xfId="0" applyFont="1" applyFill="1" applyBorder="1" applyAlignment="1">
      <alignment horizontal="right" wrapText="1"/>
    </xf>
    <xf numFmtId="0" fontId="10" fillId="3" borderId="4" xfId="0" applyFont="1" applyFill="1" applyBorder="1" applyAlignment="1">
      <alignment horizontal="right" wrapText="1"/>
    </xf>
    <xf numFmtId="0" fontId="6" fillId="3" borderId="3" xfId="0" applyFont="1" applyFill="1" applyBorder="1" applyAlignment="1">
      <alignment horizontal="right" wrapText="1"/>
    </xf>
    <xf numFmtId="0" fontId="3" fillId="0" borderId="0" xfId="0" applyFont="1" applyAlignment="1">
      <alignment horizontal="center" wrapText="1"/>
    </xf>
    <xf numFmtId="0" fontId="0" fillId="0" borderId="0" xfId="0" applyAlignment="1">
      <alignment wrapText="1"/>
    </xf>
    <xf numFmtId="0" fontId="3" fillId="3" borderId="8" xfId="0" applyFont="1" applyFill="1" applyBorder="1" applyAlignment="1">
      <alignment horizontal="center" wrapText="1"/>
    </xf>
    <xf numFmtId="0" fontId="3" fillId="3" borderId="12" xfId="0" applyFont="1" applyFill="1" applyBorder="1" applyAlignment="1">
      <alignment horizontal="center" wrapText="1"/>
    </xf>
    <xf numFmtId="4" fontId="35" fillId="0" borderId="2" xfId="0" applyNumberFormat="1" applyFont="1" applyBorder="1" applyAlignment="1">
      <alignment horizontal="left" vertical="center" wrapText="1"/>
    </xf>
    <xf numFmtId="4" fontId="35" fillId="0" borderId="3" xfId="0" applyNumberFormat="1" applyFont="1" applyBorder="1" applyAlignment="1">
      <alignment horizontal="left" vertical="center" wrapText="1"/>
    </xf>
    <xf numFmtId="49" fontId="26" fillId="0" borderId="14" xfId="0" applyNumberFormat="1" applyFont="1" applyBorder="1" applyAlignment="1">
      <alignment horizontal="center" vertical="top"/>
    </xf>
    <xf numFmtId="49" fontId="26" fillId="0" borderId="7" xfId="0" applyNumberFormat="1" applyFont="1" applyBorder="1" applyAlignment="1">
      <alignment horizontal="center" vertical="top"/>
    </xf>
    <xf numFmtId="49" fontId="26" fillId="0" borderId="15" xfId="0" applyNumberFormat="1" applyFont="1" applyBorder="1" applyAlignment="1">
      <alignment horizontal="center" vertical="top"/>
    </xf>
    <xf numFmtId="0" fontId="26" fillId="0" borderId="14" xfId="0" applyFont="1" applyBorder="1" applyAlignment="1">
      <alignment horizontal="center" wrapText="1"/>
    </xf>
    <xf numFmtId="0" fontId="26" fillId="0" borderId="7" xfId="0" applyFont="1" applyBorder="1" applyAlignment="1">
      <alignment horizontal="center" wrapText="1"/>
    </xf>
    <xf numFmtId="0" fontId="26" fillId="0" borderId="15" xfId="0" applyFont="1" applyBorder="1" applyAlignment="1">
      <alignment horizontal="center" wrapText="1"/>
    </xf>
    <xf numFmtId="170" fontId="26" fillId="0" borderId="14" xfId="0" applyNumberFormat="1" applyFont="1" applyBorder="1" applyAlignment="1">
      <alignment horizontal="center"/>
    </xf>
    <xf numFmtId="170" fontId="26" fillId="0" borderId="7" xfId="0" applyNumberFormat="1" applyFont="1" applyBorder="1" applyAlignment="1">
      <alignment horizontal="center"/>
    </xf>
    <xf numFmtId="170" fontId="26" fillId="0" borderId="15" xfId="0" applyNumberFormat="1" applyFont="1" applyBorder="1" applyAlignment="1">
      <alignment horizontal="center"/>
    </xf>
    <xf numFmtId="4" fontId="26" fillId="0" borderId="14" xfId="0" applyNumberFormat="1" applyFont="1" applyBorder="1" applyAlignment="1">
      <alignment horizontal="right"/>
    </xf>
    <xf numFmtId="4" fontId="26" fillId="0" borderId="7" xfId="0" applyNumberFormat="1" applyFont="1" applyBorder="1" applyAlignment="1">
      <alignment horizontal="right"/>
    </xf>
    <xf numFmtId="4" fontId="26" fillId="0" borderId="15" xfId="0" applyNumberFormat="1" applyFont="1" applyBorder="1" applyAlignment="1">
      <alignment horizontal="right"/>
    </xf>
    <xf numFmtId="4" fontId="26" fillId="0" borderId="14" xfId="1" applyNumberFormat="1" applyFont="1" applyFill="1" applyBorder="1" applyAlignment="1">
      <alignment horizontal="right"/>
    </xf>
    <xf numFmtId="4" fontId="26" fillId="0" borderId="7" xfId="1" applyNumberFormat="1" applyFont="1" applyFill="1" applyBorder="1" applyAlignment="1">
      <alignment horizontal="right"/>
    </xf>
    <xf numFmtId="4" fontId="26" fillId="0" borderId="15" xfId="1" applyNumberFormat="1" applyFont="1" applyFill="1" applyBorder="1" applyAlignment="1">
      <alignment horizontal="right"/>
    </xf>
    <xf numFmtId="0" fontId="7" fillId="0" borderId="1" xfId="0" applyFont="1" applyBorder="1" applyAlignment="1">
      <alignment horizontal="center" vertical="center"/>
    </xf>
    <xf numFmtId="0" fontId="7" fillId="0" borderId="1" xfId="0" applyFont="1" applyBorder="1" applyAlignment="1">
      <alignment vertical="center"/>
    </xf>
  </cellXfs>
  <cellStyles count="12069">
    <cellStyle name="A4 Small 210 x 297 mm" xfId="11941" xr:uid="{00000000-0005-0000-0000-000000000000}"/>
    <cellStyle name="arbres" xfId="11971" xr:uid="{2F51B8A5-C933-4971-8FEB-6D81BBF5024D}"/>
    <cellStyle name="Bad 2" xfId="11972" xr:uid="{CCA8DD3C-08D8-4362-8CCF-EA3C15071AAE}"/>
    <cellStyle name="Calculation 2" xfId="11973" xr:uid="{B2E16844-3C20-451B-AEBE-006B3319C195}"/>
    <cellStyle name="ColStyle5" xfId="12064" xr:uid="{F87AD599-18E5-4844-BC8F-E622BE6F226D}"/>
    <cellStyle name="Comma" xfId="1" builtinId="3"/>
    <cellStyle name="Comma 10" xfId="11974" xr:uid="{84091F26-8A70-4B0B-BF4C-75C472D0C8F7}"/>
    <cellStyle name="Comma 12" xfId="11975" xr:uid="{7906EB63-3FC1-4268-B614-999ECC109811}"/>
    <cellStyle name="Comma 2" xfId="4" xr:uid="{00000000-0005-0000-0000-000002000000}"/>
    <cellStyle name="Comma 2 2" xfId="7" xr:uid="{00000000-0005-0000-0000-000003000000}"/>
    <cellStyle name="Comma 2 2 2" xfId="15" xr:uid="{00000000-0005-0000-0000-000004000000}"/>
    <cellStyle name="Comma 2 2 2 10" xfId="755" xr:uid="{00000000-0005-0000-0000-000005000000}"/>
    <cellStyle name="Comma 2 2 2 10 2" xfId="1526" xr:uid="{00000000-0005-0000-0000-000006000000}"/>
    <cellStyle name="Comma 2 2 2 10 2 2" xfId="4516" xr:uid="{00000000-0005-0000-0000-000007000000}"/>
    <cellStyle name="Comma 2 2 2 10 2 2 2" xfId="10470" xr:uid="{00000000-0005-0000-0000-000008000000}"/>
    <cellStyle name="Comma 2 2 2 10 2 3" xfId="7494" xr:uid="{00000000-0005-0000-0000-000009000000}"/>
    <cellStyle name="Comma 2 2 2 10 3" xfId="2765" xr:uid="{00000000-0005-0000-0000-00000A000000}"/>
    <cellStyle name="Comma 2 2 2 10 3 2" xfId="5743" xr:uid="{00000000-0005-0000-0000-00000B000000}"/>
    <cellStyle name="Comma 2 2 2 10 3 2 2" xfId="11695" xr:uid="{00000000-0005-0000-0000-00000C000000}"/>
    <cellStyle name="Comma 2 2 2 10 3 3" xfId="8719" xr:uid="{00000000-0005-0000-0000-00000D000000}"/>
    <cellStyle name="Comma 2 2 2 10 4" xfId="3747" xr:uid="{00000000-0005-0000-0000-00000E000000}"/>
    <cellStyle name="Comma 2 2 2 10 4 2" xfId="9701" xr:uid="{00000000-0005-0000-0000-00000F000000}"/>
    <cellStyle name="Comma 2 2 2 10 5" xfId="6725" xr:uid="{00000000-0005-0000-0000-000010000000}"/>
    <cellStyle name="Comma 2 2 2 11" xfId="875" xr:uid="{00000000-0005-0000-0000-000011000000}"/>
    <cellStyle name="Comma 2 2 2 11 2" xfId="1646" xr:uid="{00000000-0005-0000-0000-000012000000}"/>
    <cellStyle name="Comma 2 2 2 11 2 2" xfId="4636" xr:uid="{00000000-0005-0000-0000-000013000000}"/>
    <cellStyle name="Comma 2 2 2 11 2 2 2" xfId="10590" xr:uid="{00000000-0005-0000-0000-000014000000}"/>
    <cellStyle name="Comma 2 2 2 11 2 3" xfId="7614" xr:uid="{00000000-0005-0000-0000-000015000000}"/>
    <cellStyle name="Comma 2 2 2 11 3" xfId="2885" xr:uid="{00000000-0005-0000-0000-000016000000}"/>
    <cellStyle name="Comma 2 2 2 11 3 2" xfId="5863" xr:uid="{00000000-0005-0000-0000-000017000000}"/>
    <cellStyle name="Comma 2 2 2 11 3 2 2" xfId="11815" xr:uid="{00000000-0005-0000-0000-000018000000}"/>
    <cellStyle name="Comma 2 2 2 11 3 3" xfId="8839" xr:uid="{00000000-0005-0000-0000-000019000000}"/>
    <cellStyle name="Comma 2 2 2 11 4" xfId="3867" xr:uid="{00000000-0005-0000-0000-00001A000000}"/>
    <cellStyle name="Comma 2 2 2 11 4 2" xfId="9821" xr:uid="{00000000-0005-0000-0000-00001B000000}"/>
    <cellStyle name="Comma 2 2 2 11 5" xfId="6845" xr:uid="{00000000-0005-0000-0000-00001C000000}"/>
    <cellStyle name="Comma 2 2 2 12" xfId="390" xr:uid="{00000000-0005-0000-0000-00001D000000}"/>
    <cellStyle name="Comma 2 2 2 12 2" xfId="1495" xr:uid="{00000000-0005-0000-0000-00001E000000}"/>
    <cellStyle name="Comma 2 2 2 12 2 2" xfId="4485" xr:uid="{00000000-0005-0000-0000-00001F000000}"/>
    <cellStyle name="Comma 2 2 2 12 2 2 2" xfId="10439" xr:uid="{00000000-0005-0000-0000-000020000000}"/>
    <cellStyle name="Comma 2 2 2 12 2 3" xfId="7463" xr:uid="{00000000-0005-0000-0000-000021000000}"/>
    <cellStyle name="Comma 2 2 2 12 3" xfId="2400" xr:uid="{00000000-0005-0000-0000-000022000000}"/>
    <cellStyle name="Comma 2 2 2 12 3 2" xfId="5378" xr:uid="{00000000-0005-0000-0000-000023000000}"/>
    <cellStyle name="Comma 2 2 2 12 3 2 2" xfId="11330" xr:uid="{00000000-0005-0000-0000-000024000000}"/>
    <cellStyle name="Comma 2 2 2 12 3 3" xfId="8354" xr:uid="{00000000-0005-0000-0000-000025000000}"/>
    <cellStyle name="Comma 2 2 2 12 4" xfId="3382" xr:uid="{00000000-0005-0000-0000-000026000000}"/>
    <cellStyle name="Comma 2 2 2 12 4 2" xfId="9336" xr:uid="{00000000-0005-0000-0000-000027000000}"/>
    <cellStyle name="Comma 2 2 2 12 5" xfId="6360" xr:uid="{00000000-0005-0000-0000-000028000000}"/>
    <cellStyle name="Comma 2 2 2 13" xfId="380" xr:uid="{00000000-0005-0000-0000-000029000000}"/>
    <cellStyle name="Comma 2 2 2 13 2" xfId="1486" xr:uid="{00000000-0005-0000-0000-00002A000000}"/>
    <cellStyle name="Comma 2 2 2 13 2 2" xfId="4476" xr:uid="{00000000-0005-0000-0000-00002B000000}"/>
    <cellStyle name="Comma 2 2 2 13 2 2 2" xfId="10430" xr:uid="{00000000-0005-0000-0000-00002C000000}"/>
    <cellStyle name="Comma 2 2 2 13 2 3" xfId="7454" xr:uid="{00000000-0005-0000-0000-00002D000000}"/>
    <cellStyle name="Comma 2 2 2 13 3" xfId="2390" xr:uid="{00000000-0005-0000-0000-00002E000000}"/>
    <cellStyle name="Comma 2 2 2 13 3 2" xfId="5368" xr:uid="{00000000-0005-0000-0000-00002F000000}"/>
    <cellStyle name="Comma 2 2 2 13 3 2 2" xfId="11320" xr:uid="{00000000-0005-0000-0000-000030000000}"/>
    <cellStyle name="Comma 2 2 2 13 3 3" xfId="8344" xr:uid="{00000000-0005-0000-0000-000031000000}"/>
    <cellStyle name="Comma 2 2 2 13 4" xfId="3372" xr:uid="{00000000-0005-0000-0000-000032000000}"/>
    <cellStyle name="Comma 2 2 2 13 4 2" xfId="9326" xr:uid="{00000000-0005-0000-0000-000033000000}"/>
    <cellStyle name="Comma 2 2 2 13 5" xfId="6350" xr:uid="{00000000-0005-0000-0000-000034000000}"/>
    <cellStyle name="Comma 2 2 2 14" xfId="1004" xr:uid="{00000000-0005-0000-0000-000035000000}"/>
    <cellStyle name="Comma 2 2 2 14 2" xfId="3994" xr:uid="{00000000-0005-0000-0000-000036000000}"/>
    <cellStyle name="Comma 2 2 2 14 2 2" xfId="9948" xr:uid="{00000000-0005-0000-0000-000037000000}"/>
    <cellStyle name="Comma 2 2 2 14 3" xfId="6972" xr:uid="{00000000-0005-0000-0000-000038000000}"/>
    <cellStyle name="Comma 2 2 2 15" xfId="1983" xr:uid="{00000000-0005-0000-0000-000039000000}"/>
    <cellStyle name="Comma 2 2 2 15 2" xfId="4973" xr:uid="{00000000-0005-0000-0000-00003A000000}"/>
    <cellStyle name="Comma 2 2 2 15 2 2" xfId="10925" xr:uid="{00000000-0005-0000-0000-00003B000000}"/>
    <cellStyle name="Comma 2 2 2 15 3" xfId="7949" xr:uid="{00000000-0005-0000-0000-00003C000000}"/>
    <cellStyle name="Comma 2 2 2 16" xfId="2025" xr:uid="{00000000-0005-0000-0000-00003D000000}"/>
    <cellStyle name="Comma 2 2 2 16 2" xfId="5003" xr:uid="{00000000-0005-0000-0000-00003E000000}"/>
    <cellStyle name="Comma 2 2 2 16 2 2" xfId="10955" xr:uid="{00000000-0005-0000-0000-00003F000000}"/>
    <cellStyle name="Comma 2 2 2 16 3" xfId="7979" xr:uid="{00000000-0005-0000-0000-000040000000}"/>
    <cellStyle name="Comma 2 2 2 17" xfId="3007" xr:uid="{00000000-0005-0000-0000-000041000000}"/>
    <cellStyle name="Comma 2 2 2 17 2" xfId="8961" xr:uid="{00000000-0005-0000-0000-000042000000}"/>
    <cellStyle name="Comma 2 2 2 18" xfId="5985" xr:uid="{00000000-0005-0000-0000-000043000000}"/>
    <cellStyle name="Comma 2 2 2 2" xfId="25" xr:uid="{00000000-0005-0000-0000-000044000000}"/>
    <cellStyle name="Comma 2 2 2 2 10" xfId="385" xr:uid="{00000000-0005-0000-0000-000045000000}"/>
    <cellStyle name="Comma 2 2 2 2 10 2" xfId="1396" xr:uid="{00000000-0005-0000-0000-000046000000}"/>
    <cellStyle name="Comma 2 2 2 2 10 2 2" xfId="4386" xr:uid="{00000000-0005-0000-0000-000047000000}"/>
    <cellStyle name="Comma 2 2 2 2 10 2 2 2" xfId="10340" xr:uid="{00000000-0005-0000-0000-000048000000}"/>
    <cellStyle name="Comma 2 2 2 2 10 2 3" xfId="7364" xr:uid="{00000000-0005-0000-0000-000049000000}"/>
    <cellStyle name="Comma 2 2 2 2 10 3" xfId="2395" xr:uid="{00000000-0005-0000-0000-00004A000000}"/>
    <cellStyle name="Comma 2 2 2 2 10 3 2" xfId="5373" xr:uid="{00000000-0005-0000-0000-00004B000000}"/>
    <cellStyle name="Comma 2 2 2 2 10 3 2 2" xfId="11325" xr:uid="{00000000-0005-0000-0000-00004C000000}"/>
    <cellStyle name="Comma 2 2 2 2 10 3 3" xfId="8349" xr:uid="{00000000-0005-0000-0000-00004D000000}"/>
    <cellStyle name="Comma 2 2 2 2 10 4" xfId="3377" xr:uid="{00000000-0005-0000-0000-00004E000000}"/>
    <cellStyle name="Comma 2 2 2 2 10 4 2" xfId="9331" xr:uid="{00000000-0005-0000-0000-00004F000000}"/>
    <cellStyle name="Comma 2 2 2 2 10 5" xfId="6355" xr:uid="{00000000-0005-0000-0000-000050000000}"/>
    <cellStyle name="Comma 2 2 2 2 11" xfId="1014" xr:uid="{00000000-0005-0000-0000-000051000000}"/>
    <cellStyle name="Comma 2 2 2 2 11 2" xfId="4004" xr:uid="{00000000-0005-0000-0000-000052000000}"/>
    <cellStyle name="Comma 2 2 2 2 11 2 2" xfId="9958" xr:uid="{00000000-0005-0000-0000-000053000000}"/>
    <cellStyle name="Comma 2 2 2 2 11 3" xfId="6982" xr:uid="{00000000-0005-0000-0000-000054000000}"/>
    <cellStyle name="Comma 2 2 2 2 12" xfId="1997" xr:uid="{00000000-0005-0000-0000-000055000000}"/>
    <cellStyle name="Comma 2 2 2 2 12 2" xfId="4985" xr:uid="{00000000-0005-0000-0000-000056000000}"/>
    <cellStyle name="Comma 2 2 2 2 12 2 2" xfId="10937" xr:uid="{00000000-0005-0000-0000-000057000000}"/>
    <cellStyle name="Comma 2 2 2 2 12 3" xfId="7961" xr:uid="{00000000-0005-0000-0000-000058000000}"/>
    <cellStyle name="Comma 2 2 2 2 13" xfId="2035" xr:uid="{00000000-0005-0000-0000-000059000000}"/>
    <cellStyle name="Comma 2 2 2 2 13 2" xfId="5013" xr:uid="{00000000-0005-0000-0000-00005A000000}"/>
    <cellStyle name="Comma 2 2 2 2 13 2 2" xfId="10965" xr:uid="{00000000-0005-0000-0000-00005B000000}"/>
    <cellStyle name="Comma 2 2 2 2 13 3" xfId="7989" xr:uid="{00000000-0005-0000-0000-00005C000000}"/>
    <cellStyle name="Comma 2 2 2 2 14" xfId="3017" xr:uid="{00000000-0005-0000-0000-00005D000000}"/>
    <cellStyle name="Comma 2 2 2 2 14 2" xfId="8971" xr:uid="{00000000-0005-0000-0000-00005E000000}"/>
    <cellStyle name="Comma 2 2 2 2 15" xfId="5995" xr:uid="{00000000-0005-0000-0000-00005F000000}"/>
    <cellStyle name="Comma 2 2 2 2 2" xfId="40" xr:uid="{00000000-0005-0000-0000-000060000000}"/>
    <cellStyle name="Comma 2 2 2 2 2 10" xfId="2007" xr:uid="{00000000-0005-0000-0000-000061000000}"/>
    <cellStyle name="Comma 2 2 2 2 2 10 2" xfId="4995" xr:uid="{00000000-0005-0000-0000-000062000000}"/>
    <cellStyle name="Comma 2 2 2 2 2 10 2 2" xfId="10947" xr:uid="{00000000-0005-0000-0000-000063000000}"/>
    <cellStyle name="Comma 2 2 2 2 2 10 3" xfId="7971" xr:uid="{00000000-0005-0000-0000-000064000000}"/>
    <cellStyle name="Comma 2 2 2 2 2 11" xfId="2050" xr:uid="{00000000-0005-0000-0000-000065000000}"/>
    <cellStyle name="Comma 2 2 2 2 2 11 2" xfId="5028" xr:uid="{00000000-0005-0000-0000-000066000000}"/>
    <cellStyle name="Comma 2 2 2 2 2 11 2 2" xfId="10980" xr:uid="{00000000-0005-0000-0000-000067000000}"/>
    <cellStyle name="Comma 2 2 2 2 2 11 3" xfId="8004" xr:uid="{00000000-0005-0000-0000-000068000000}"/>
    <cellStyle name="Comma 2 2 2 2 2 12" xfId="3032" xr:uid="{00000000-0005-0000-0000-000069000000}"/>
    <cellStyle name="Comma 2 2 2 2 2 12 2" xfId="8986" xr:uid="{00000000-0005-0000-0000-00006A000000}"/>
    <cellStyle name="Comma 2 2 2 2 2 13" xfId="6010" xr:uid="{00000000-0005-0000-0000-00006B000000}"/>
    <cellStyle name="Comma 2 2 2 2 2 2" xfId="70" xr:uid="{00000000-0005-0000-0000-00006C000000}"/>
    <cellStyle name="Comma 2 2 2 2 2 2 10" xfId="3062" xr:uid="{00000000-0005-0000-0000-00006D000000}"/>
    <cellStyle name="Comma 2 2 2 2 2 2 10 2" xfId="9016" xr:uid="{00000000-0005-0000-0000-00006E000000}"/>
    <cellStyle name="Comma 2 2 2 2 2 2 11" xfId="6040" xr:uid="{00000000-0005-0000-0000-00006F000000}"/>
    <cellStyle name="Comma 2 2 2 2 2 2 2" xfId="130" xr:uid="{00000000-0005-0000-0000-000070000000}"/>
    <cellStyle name="Comma 2 2 2 2 2 2 2 10" xfId="6100" xr:uid="{00000000-0005-0000-0000-000071000000}"/>
    <cellStyle name="Comma 2 2 2 2 2 2 2 2" xfId="250" xr:uid="{00000000-0005-0000-0000-000072000000}"/>
    <cellStyle name="Comma 2 2 2 2 2 2 2 2 2" xfId="625" xr:uid="{00000000-0005-0000-0000-000073000000}"/>
    <cellStyle name="Comma 2 2 2 2 2 2 2 2 2 2" xfId="1502" xr:uid="{00000000-0005-0000-0000-000074000000}"/>
    <cellStyle name="Comma 2 2 2 2 2 2 2 2 2 2 2" xfId="4492" xr:uid="{00000000-0005-0000-0000-000075000000}"/>
    <cellStyle name="Comma 2 2 2 2 2 2 2 2 2 2 2 2" xfId="10446" xr:uid="{00000000-0005-0000-0000-000076000000}"/>
    <cellStyle name="Comma 2 2 2 2 2 2 2 2 2 2 3" xfId="7470" xr:uid="{00000000-0005-0000-0000-000077000000}"/>
    <cellStyle name="Comma 2 2 2 2 2 2 2 2 2 3" xfId="2635" xr:uid="{00000000-0005-0000-0000-000078000000}"/>
    <cellStyle name="Comma 2 2 2 2 2 2 2 2 2 3 2" xfId="5613" xr:uid="{00000000-0005-0000-0000-000079000000}"/>
    <cellStyle name="Comma 2 2 2 2 2 2 2 2 2 3 2 2" xfId="11565" xr:uid="{00000000-0005-0000-0000-00007A000000}"/>
    <cellStyle name="Comma 2 2 2 2 2 2 2 2 2 3 3" xfId="8589" xr:uid="{00000000-0005-0000-0000-00007B000000}"/>
    <cellStyle name="Comma 2 2 2 2 2 2 2 2 2 4" xfId="3617" xr:uid="{00000000-0005-0000-0000-00007C000000}"/>
    <cellStyle name="Comma 2 2 2 2 2 2 2 2 2 4 2" xfId="9571" xr:uid="{00000000-0005-0000-0000-00007D000000}"/>
    <cellStyle name="Comma 2 2 2 2 2 2 2 2 2 5" xfId="6595" xr:uid="{00000000-0005-0000-0000-00007E000000}"/>
    <cellStyle name="Comma 2 2 2 2 2 2 2 2 3" xfId="1239" xr:uid="{00000000-0005-0000-0000-00007F000000}"/>
    <cellStyle name="Comma 2 2 2 2 2 2 2 2 3 2" xfId="4229" xr:uid="{00000000-0005-0000-0000-000080000000}"/>
    <cellStyle name="Comma 2 2 2 2 2 2 2 2 3 2 2" xfId="10183" xr:uid="{00000000-0005-0000-0000-000081000000}"/>
    <cellStyle name="Comma 2 2 2 2 2 2 2 2 3 3" xfId="7207" xr:uid="{00000000-0005-0000-0000-000082000000}"/>
    <cellStyle name="Comma 2 2 2 2 2 2 2 2 4" xfId="2260" xr:uid="{00000000-0005-0000-0000-000083000000}"/>
    <cellStyle name="Comma 2 2 2 2 2 2 2 2 4 2" xfId="5238" xr:uid="{00000000-0005-0000-0000-000084000000}"/>
    <cellStyle name="Comma 2 2 2 2 2 2 2 2 4 2 2" xfId="11190" xr:uid="{00000000-0005-0000-0000-000085000000}"/>
    <cellStyle name="Comma 2 2 2 2 2 2 2 2 4 3" xfId="8214" xr:uid="{00000000-0005-0000-0000-000086000000}"/>
    <cellStyle name="Comma 2 2 2 2 2 2 2 2 5" xfId="3242" xr:uid="{00000000-0005-0000-0000-000087000000}"/>
    <cellStyle name="Comma 2 2 2 2 2 2 2 2 5 2" xfId="9196" xr:uid="{00000000-0005-0000-0000-000088000000}"/>
    <cellStyle name="Comma 2 2 2 2 2 2 2 2 6" xfId="6220" xr:uid="{00000000-0005-0000-0000-000089000000}"/>
    <cellStyle name="Comma 2 2 2 2 2 2 2 3" xfId="375" xr:uid="{00000000-0005-0000-0000-00008A000000}"/>
    <cellStyle name="Comma 2 2 2 2 2 2 2 3 2" xfId="750" xr:uid="{00000000-0005-0000-0000-00008B000000}"/>
    <cellStyle name="Comma 2 2 2 2 2 2 2 3 2 2" xfId="1974" xr:uid="{00000000-0005-0000-0000-00008C000000}"/>
    <cellStyle name="Comma 2 2 2 2 2 2 2 3 2 2 2" xfId="4964" xr:uid="{00000000-0005-0000-0000-00008D000000}"/>
    <cellStyle name="Comma 2 2 2 2 2 2 2 3 2 2 2 2" xfId="10918" xr:uid="{00000000-0005-0000-0000-00008E000000}"/>
    <cellStyle name="Comma 2 2 2 2 2 2 2 3 2 2 3" xfId="7942" xr:uid="{00000000-0005-0000-0000-00008F000000}"/>
    <cellStyle name="Comma 2 2 2 2 2 2 2 3 2 3" xfId="2760" xr:uid="{00000000-0005-0000-0000-000090000000}"/>
    <cellStyle name="Comma 2 2 2 2 2 2 2 3 2 3 2" xfId="5738" xr:uid="{00000000-0005-0000-0000-000091000000}"/>
    <cellStyle name="Comma 2 2 2 2 2 2 2 3 2 3 2 2" xfId="11690" xr:uid="{00000000-0005-0000-0000-000092000000}"/>
    <cellStyle name="Comma 2 2 2 2 2 2 2 3 2 3 3" xfId="8714" xr:uid="{00000000-0005-0000-0000-000093000000}"/>
    <cellStyle name="Comma 2 2 2 2 2 2 2 3 2 4" xfId="3742" xr:uid="{00000000-0005-0000-0000-000094000000}"/>
    <cellStyle name="Comma 2 2 2 2 2 2 2 3 2 4 2" xfId="9696" xr:uid="{00000000-0005-0000-0000-000095000000}"/>
    <cellStyle name="Comma 2 2 2 2 2 2 2 3 2 5" xfId="6720" xr:uid="{00000000-0005-0000-0000-000096000000}"/>
    <cellStyle name="Comma 2 2 2 2 2 2 2 3 3" xfId="1364" xr:uid="{00000000-0005-0000-0000-000097000000}"/>
    <cellStyle name="Comma 2 2 2 2 2 2 2 3 3 2" xfId="4354" xr:uid="{00000000-0005-0000-0000-000098000000}"/>
    <cellStyle name="Comma 2 2 2 2 2 2 2 3 3 2 2" xfId="10308" xr:uid="{00000000-0005-0000-0000-000099000000}"/>
    <cellStyle name="Comma 2 2 2 2 2 2 2 3 3 3" xfId="7332" xr:uid="{00000000-0005-0000-0000-00009A000000}"/>
    <cellStyle name="Comma 2 2 2 2 2 2 2 3 4" xfId="2385" xr:uid="{00000000-0005-0000-0000-00009B000000}"/>
    <cellStyle name="Comma 2 2 2 2 2 2 2 3 4 2" xfId="5363" xr:uid="{00000000-0005-0000-0000-00009C000000}"/>
    <cellStyle name="Comma 2 2 2 2 2 2 2 3 4 2 2" xfId="11315" xr:uid="{00000000-0005-0000-0000-00009D000000}"/>
    <cellStyle name="Comma 2 2 2 2 2 2 2 3 4 3" xfId="8339" xr:uid="{00000000-0005-0000-0000-00009E000000}"/>
    <cellStyle name="Comma 2 2 2 2 2 2 2 3 5" xfId="3367" xr:uid="{00000000-0005-0000-0000-00009F000000}"/>
    <cellStyle name="Comma 2 2 2 2 2 2 2 3 5 2" xfId="9321" xr:uid="{00000000-0005-0000-0000-0000A0000000}"/>
    <cellStyle name="Comma 2 2 2 2 2 2 2 3 6" xfId="6345" xr:uid="{00000000-0005-0000-0000-0000A1000000}"/>
    <cellStyle name="Comma 2 2 2 2 2 2 2 4" xfId="870" xr:uid="{00000000-0005-0000-0000-0000A2000000}"/>
    <cellStyle name="Comma 2 2 2 2 2 2 2 4 2" xfId="1641" xr:uid="{00000000-0005-0000-0000-0000A3000000}"/>
    <cellStyle name="Comma 2 2 2 2 2 2 2 4 2 2" xfId="4631" xr:uid="{00000000-0005-0000-0000-0000A4000000}"/>
    <cellStyle name="Comma 2 2 2 2 2 2 2 4 2 2 2" xfId="10585" xr:uid="{00000000-0005-0000-0000-0000A5000000}"/>
    <cellStyle name="Comma 2 2 2 2 2 2 2 4 2 3" xfId="7609" xr:uid="{00000000-0005-0000-0000-0000A6000000}"/>
    <cellStyle name="Comma 2 2 2 2 2 2 2 4 3" xfId="2880" xr:uid="{00000000-0005-0000-0000-0000A7000000}"/>
    <cellStyle name="Comma 2 2 2 2 2 2 2 4 3 2" xfId="5858" xr:uid="{00000000-0005-0000-0000-0000A8000000}"/>
    <cellStyle name="Comma 2 2 2 2 2 2 2 4 3 2 2" xfId="11810" xr:uid="{00000000-0005-0000-0000-0000A9000000}"/>
    <cellStyle name="Comma 2 2 2 2 2 2 2 4 3 3" xfId="8834" xr:uid="{00000000-0005-0000-0000-0000AA000000}"/>
    <cellStyle name="Comma 2 2 2 2 2 2 2 4 4" xfId="3862" xr:uid="{00000000-0005-0000-0000-0000AB000000}"/>
    <cellStyle name="Comma 2 2 2 2 2 2 2 4 4 2" xfId="9816" xr:uid="{00000000-0005-0000-0000-0000AC000000}"/>
    <cellStyle name="Comma 2 2 2 2 2 2 2 4 5" xfId="6840" xr:uid="{00000000-0005-0000-0000-0000AD000000}"/>
    <cellStyle name="Comma 2 2 2 2 2 2 2 5" xfId="990" xr:uid="{00000000-0005-0000-0000-0000AE000000}"/>
    <cellStyle name="Comma 2 2 2 2 2 2 2 5 2" xfId="1761" xr:uid="{00000000-0005-0000-0000-0000AF000000}"/>
    <cellStyle name="Comma 2 2 2 2 2 2 2 5 2 2" xfId="4751" xr:uid="{00000000-0005-0000-0000-0000B0000000}"/>
    <cellStyle name="Comma 2 2 2 2 2 2 2 5 2 2 2" xfId="10705" xr:uid="{00000000-0005-0000-0000-0000B1000000}"/>
    <cellStyle name="Comma 2 2 2 2 2 2 2 5 2 3" xfId="7729" xr:uid="{00000000-0005-0000-0000-0000B2000000}"/>
    <cellStyle name="Comma 2 2 2 2 2 2 2 5 3" xfId="3000" xr:uid="{00000000-0005-0000-0000-0000B3000000}"/>
    <cellStyle name="Comma 2 2 2 2 2 2 2 5 3 2" xfId="5978" xr:uid="{00000000-0005-0000-0000-0000B4000000}"/>
    <cellStyle name="Comma 2 2 2 2 2 2 2 5 3 2 2" xfId="11930" xr:uid="{00000000-0005-0000-0000-0000B5000000}"/>
    <cellStyle name="Comma 2 2 2 2 2 2 2 5 3 3" xfId="8954" xr:uid="{00000000-0005-0000-0000-0000B6000000}"/>
    <cellStyle name="Comma 2 2 2 2 2 2 2 5 4" xfId="3982" xr:uid="{00000000-0005-0000-0000-0000B7000000}"/>
    <cellStyle name="Comma 2 2 2 2 2 2 2 5 4 2" xfId="9936" xr:uid="{00000000-0005-0000-0000-0000B8000000}"/>
    <cellStyle name="Comma 2 2 2 2 2 2 2 5 5" xfId="6960" xr:uid="{00000000-0005-0000-0000-0000B9000000}"/>
    <cellStyle name="Comma 2 2 2 2 2 2 2 6" xfId="505" xr:uid="{00000000-0005-0000-0000-0000BA000000}"/>
    <cellStyle name="Comma 2 2 2 2 2 2 2 6 2" xfId="1515" xr:uid="{00000000-0005-0000-0000-0000BB000000}"/>
    <cellStyle name="Comma 2 2 2 2 2 2 2 6 2 2" xfId="4505" xr:uid="{00000000-0005-0000-0000-0000BC000000}"/>
    <cellStyle name="Comma 2 2 2 2 2 2 2 6 2 2 2" xfId="10459" xr:uid="{00000000-0005-0000-0000-0000BD000000}"/>
    <cellStyle name="Comma 2 2 2 2 2 2 2 6 2 3" xfId="7483" xr:uid="{00000000-0005-0000-0000-0000BE000000}"/>
    <cellStyle name="Comma 2 2 2 2 2 2 2 6 3" xfId="2515" xr:uid="{00000000-0005-0000-0000-0000BF000000}"/>
    <cellStyle name="Comma 2 2 2 2 2 2 2 6 3 2" xfId="5493" xr:uid="{00000000-0005-0000-0000-0000C0000000}"/>
    <cellStyle name="Comma 2 2 2 2 2 2 2 6 3 2 2" xfId="11445" xr:uid="{00000000-0005-0000-0000-0000C1000000}"/>
    <cellStyle name="Comma 2 2 2 2 2 2 2 6 3 3" xfId="8469" xr:uid="{00000000-0005-0000-0000-0000C2000000}"/>
    <cellStyle name="Comma 2 2 2 2 2 2 2 6 4" xfId="3497" xr:uid="{00000000-0005-0000-0000-0000C3000000}"/>
    <cellStyle name="Comma 2 2 2 2 2 2 2 6 4 2" xfId="9451" xr:uid="{00000000-0005-0000-0000-0000C4000000}"/>
    <cellStyle name="Comma 2 2 2 2 2 2 2 6 5" xfId="6475" xr:uid="{00000000-0005-0000-0000-0000C5000000}"/>
    <cellStyle name="Comma 2 2 2 2 2 2 2 7" xfId="1119" xr:uid="{00000000-0005-0000-0000-0000C6000000}"/>
    <cellStyle name="Comma 2 2 2 2 2 2 2 7 2" xfId="4109" xr:uid="{00000000-0005-0000-0000-0000C7000000}"/>
    <cellStyle name="Comma 2 2 2 2 2 2 2 7 2 2" xfId="10063" xr:uid="{00000000-0005-0000-0000-0000C8000000}"/>
    <cellStyle name="Comma 2 2 2 2 2 2 2 7 3" xfId="7087" xr:uid="{00000000-0005-0000-0000-0000C9000000}"/>
    <cellStyle name="Comma 2 2 2 2 2 2 2 8" xfId="2140" xr:uid="{00000000-0005-0000-0000-0000CA000000}"/>
    <cellStyle name="Comma 2 2 2 2 2 2 2 8 2" xfId="5118" xr:uid="{00000000-0005-0000-0000-0000CB000000}"/>
    <cellStyle name="Comma 2 2 2 2 2 2 2 8 2 2" xfId="11070" xr:uid="{00000000-0005-0000-0000-0000CC000000}"/>
    <cellStyle name="Comma 2 2 2 2 2 2 2 8 3" xfId="8094" xr:uid="{00000000-0005-0000-0000-0000CD000000}"/>
    <cellStyle name="Comma 2 2 2 2 2 2 2 9" xfId="3122" xr:uid="{00000000-0005-0000-0000-0000CE000000}"/>
    <cellStyle name="Comma 2 2 2 2 2 2 2 9 2" xfId="9076" xr:uid="{00000000-0005-0000-0000-0000CF000000}"/>
    <cellStyle name="Comma 2 2 2 2 2 2 3" xfId="190" xr:uid="{00000000-0005-0000-0000-0000D0000000}"/>
    <cellStyle name="Comma 2 2 2 2 2 2 3 2" xfId="565" xr:uid="{00000000-0005-0000-0000-0000D1000000}"/>
    <cellStyle name="Comma 2 2 2 2 2 2 3 2 2" xfId="1392" xr:uid="{00000000-0005-0000-0000-0000D2000000}"/>
    <cellStyle name="Comma 2 2 2 2 2 2 3 2 2 2" xfId="4382" xr:uid="{00000000-0005-0000-0000-0000D3000000}"/>
    <cellStyle name="Comma 2 2 2 2 2 2 3 2 2 2 2" xfId="10336" xr:uid="{00000000-0005-0000-0000-0000D4000000}"/>
    <cellStyle name="Comma 2 2 2 2 2 2 3 2 2 3" xfId="7360" xr:uid="{00000000-0005-0000-0000-0000D5000000}"/>
    <cellStyle name="Comma 2 2 2 2 2 2 3 2 3" xfId="2575" xr:uid="{00000000-0005-0000-0000-0000D6000000}"/>
    <cellStyle name="Comma 2 2 2 2 2 2 3 2 3 2" xfId="5553" xr:uid="{00000000-0005-0000-0000-0000D7000000}"/>
    <cellStyle name="Comma 2 2 2 2 2 2 3 2 3 2 2" xfId="11505" xr:uid="{00000000-0005-0000-0000-0000D8000000}"/>
    <cellStyle name="Comma 2 2 2 2 2 2 3 2 3 3" xfId="8529" xr:uid="{00000000-0005-0000-0000-0000D9000000}"/>
    <cellStyle name="Comma 2 2 2 2 2 2 3 2 4" xfId="3557" xr:uid="{00000000-0005-0000-0000-0000DA000000}"/>
    <cellStyle name="Comma 2 2 2 2 2 2 3 2 4 2" xfId="9511" xr:uid="{00000000-0005-0000-0000-0000DB000000}"/>
    <cellStyle name="Comma 2 2 2 2 2 2 3 2 5" xfId="6535" xr:uid="{00000000-0005-0000-0000-0000DC000000}"/>
    <cellStyle name="Comma 2 2 2 2 2 2 3 3" xfId="1179" xr:uid="{00000000-0005-0000-0000-0000DD000000}"/>
    <cellStyle name="Comma 2 2 2 2 2 2 3 3 2" xfId="4169" xr:uid="{00000000-0005-0000-0000-0000DE000000}"/>
    <cellStyle name="Comma 2 2 2 2 2 2 3 3 2 2" xfId="10123" xr:uid="{00000000-0005-0000-0000-0000DF000000}"/>
    <cellStyle name="Comma 2 2 2 2 2 2 3 3 3" xfId="7147" xr:uid="{00000000-0005-0000-0000-0000E0000000}"/>
    <cellStyle name="Comma 2 2 2 2 2 2 3 4" xfId="2200" xr:uid="{00000000-0005-0000-0000-0000E1000000}"/>
    <cellStyle name="Comma 2 2 2 2 2 2 3 4 2" xfId="5178" xr:uid="{00000000-0005-0000-0000-0000E2000000}"/>
    <cellStyle name="Comma 2 2 2 2 2 2 3 4 2 2" xfId="11130" xr:uid="{00000000-0005-0000-0000-0000E3000000}"/>
    <cellStyle name="Comma 2 2 2 2 2 2 3 4 3" xfId="8154" xr:uid="{00000000-0005-0000-0000-0000E4000000}"/>
    <cellStyle name="Comma 2 2 2 2 2 2 3 5" xfId="3182" xr:uid="{00000000-0005-0000-0000-0000E5000000}"/>
    <cellStyle name="Comma 2 2 2 2 2 2 3 5 2" xfId="9136" xr:uid="{00000000-0005-0000-0000-0000E6000000}"/>
    <cellStyle name="Comma 2 2 2 2 2 2 3 6" xfId="6160" xr:uid="{00000000-0005-0000-0000-0000E7000000}"/>
    <cellStyle name="Comma 2 2 2 2 2 2 4" xfId="315" xr:uid="{00000000-0005-0000-0000-0000E8000000}"/>
    <cellStyle name="Comma 2 2 2 2 2 2 4 2" xfId="690" xr:uid="{00000000-0005-0000-0000-0000E9000000}"/>
    <cellStyle name="Comma 2 2 2 2 2 2 4 2 2" xfId="1914" xr:uid="{00000000-0005-0000-0000-0000EA000000}"/>
    <cellStyle name="Comma 2 2 2 2 2 2 4 2 2 2" xfId="4904" xr:uid="{00000000-0005-0000-0000-0000EB000000}"/>
    <cellStyle name="Comma 2 2 2 2 2 2 4 2 2 2 2" xfId="10858" xr:uid="{00000000-0005-0000-0000-0000EC000000}"/>
    <cellStyle name="Comma 2 2 2 2 2 2 4 2 2 3" xfId="7882" xr:uid="{00000000-0005-0000-0000-0000ED000000}"/>
    <cellStyle name="Comma 2 2 2 2 2 2 4 2 3" xfId="2700" xr:uid="{00000000-0005-0000-0000-0000EE000000}"/>
    <cellStyle name="Comma 2 2 2 2 2 2 4 2 3 2" xfId="5678" xr:uid="{00000000-0005-0000-0000-0000EF000000}"/>
    <cellStyle name="Comma 2 2 2 2 2 2 4 2 3 2 2" xfId="11630" xr:uid="{00000000-0005-0000-0000-0000F0000000}"/>
    <cellStyle name="Comma 2 2 2 2 2 2 4 2 3 3" xfId="8654" xr:uid="{00000000-0005-0000-0000-0000F1000000}"/>
    <cellStyle name="Comma 2 2 2 2 2 2 4 2 4" xfId="3682" xr:uid="{00000000-0005-0000-0000-0000F2000000}"/>
    <cellStyle name="Comma 2 2 2 2 2 2 4 2 4 2" xfId="9636" xr:uid="{00000000-0005-0000-0000-0000F3000000}"/>
    <cellStyle name="Comma 2 2 2 2 2 2 4 2 5" xfId="6660" xr:uid="{00000000-0005-0000-0000-0000F4000000}"/>
    <cellStyle name="Comma 2 2 2 2 2 2 4 3" xfId="1304" xr:uid="{00000000-0005-0000-0000-0000F5000000}"/>
    <cellStyle name="Comma 2 2 2 2 2 2 4 3 2" xfId="4294" xr:uid="{00000000-0005-0000-0000-0000F6000000}"/>
    <cellStyle name="Comma 2 2 2 2 2 2 4 3 2 2" xfId="10248" xr:uid="{00000000-0005-0000-0000-0000F7000000}"/>
    <cellStyle name="Comma 2 2 2 2 2 2 4 3 3" xfId="7272" xr:uid="{00000000-0005-0000-0000-0000F8000000}"/>
    <cellStyle name="Comma 2 2 2 2 2 2 4 4" xfId="2325" xr:uid="{00000000-0005-0000-0000-0000F9000000}"/>
    <cellStyle name="Comma 2 2 2 2 2 2 4 4 2" xfId="5303" xr:uid="{00000000-0005-0000-0000-0000FA000000}"/>
    <cellStyle name="Comma 2 2 2 2 2 2 4 4 2 2" xfId="11255" xr:uid="{00000000-0005-0000-0000-0000FB000000}"/>
    <cellStyle name="Comma 2 2 2 2 2 2 4 4 3" xfId="8279" xr:uid="{00000000-0005-0000-0000-0000FC000000}"/>
    <cellStyle name="Comma 2 2 2 2 2 2 4 5" xfId="3307" xr:uid="{00000000-0005-0000-0000-0000FD000000}"/>
    <cellStyle name="Comma 2 2 2 2 2 2 4 5 2" xfId="9261" xr:uid="{00000000-0005-0000-0000-0000FE000000}"/>
    <cellStyle name="Comma 2 2 2 2 2 2 4 6" xfId="6285" xr:uid="{00000000-0005-0000-0000-0000FF000000}"/>
    <cellStyle name="Comma 2 2 2 2 2 2 5" xfId="810" xr:uid="{00000000-0005-0000-0000-000000010000}"/>
    <cellStyle name="Comma 2 2 2 2 2 2 5 2" xfId="1581" xr:uid="{00000000-0005-0000-0000-000001010000}"/>
    <cellStyle name="Comma 2 2 2 2 2 2 5 2 2" xfId="4571" xr:uid="{00000000-0005-0000-0000-000002010000}"/>
    <cellStyle name="Comma 2 2 2 2 2 2 5 2 2 2" xfId="10525" xr:uid="{00000000-0005-0000-0000-000003010000}"/>
    <cellStyle name="Comma 2 2 2 2 2 2 5 2 3" xfId="7549" xr:uid="{00000000-0005-0000-0000-000004010000}"/>
    <cellStyle name="Comma 2 2 2 2 2 2 5 3" xfId="2820" xr:uid="{00000000-0005-0000-0000-000005010000}"/>
    <cellStyle name="Comma 2 2 2 2 2 2 5 3 2" xfId="5798" xr:uid="{00000000-0005-0000-0000-000006010000}"/>
    <cellStyle name="Comma 2 2 2 2 2 2 5 3 2 2" xfId="11750" xr:uid="{00000000-0005-0000-0000-000007010000}"/>
    <cellStyle name="Comma 2 2 2 2 2 2 5 3 3" xfId="8774" xr:uid="{00000000-0005-0000-0000-000008010000}"/>
    <cellStyle name="Comma 2 2 2 2 2 2 5 4" xfId="3802" xr:uid="{00000000-0005-0000-0000-000009010000}"/>
    <cellStyle name="Comma 2 2 2 2 2 2 5 4 2" xfId="9756" xr:uid="{00000000-0005-0000-0000-00000A010000}"/>
    <cellStyle name="Comma 2 2 2 2 2 2 5 5" xfId="6780" xr:uid="{00000000-0005-0000-0000-00000B010000}"/>
    <cellStyle name="Comma 2 2 2 2 2 2 6" xfId="930" xr:uid="{00000000-0005-0000-0000-00000C010000}"/>
    <cellStyle name="Comma 2 2 2 2 2 2 6 2" xfId="1701" xr:uid="{00000000-0005-0000-0000-00000D010000}"/>
    <cellStyle name="Comma 2 2 2 2 2 2 6 2 2" xfId="4691" xr:uid="{00000000-0005-0000-0000-00000E010000}"/>
    <cellStyle name="Comma 2 2 2 2 2 2 6 2 2 2" xfId="10645" xr:uid="{00000000-0005-0000-0000-00000F010000}"/>
    <cellStyle name="Comma 2 2 2 2 2 2 6 2 3" xfId="7669" xr:uid="{00000000-0005-0000-0000-000010010000}"/>
    <cellStyle name="Comma 2 2 2 2 2 2 6 3" xfId="2940" xr:uid="{00000000-0005-0000-0000-000011010000}"/>
    <cellStyle name="Comma 2 2 2 2 2 2 6 3 2" xfId="5918" xr:uid="{00000000-0005-0000-0000-000012010000}"/>
    <cellStyle name="Comma 2 2 2 2 2 2 6 3 2 2" xfId="11870" xr:uid="{00000000-0005-0000-0000-000013010000}"/>
    <cellStyle name="Comma 2 2 2 2 2 2 6 3 3" xfId="8894" xr:uid="{00000000-0005-0000-0000-000014010000}"/>
    <cellStyle name="Comma 2 2 2 2 2 2 6 4" xfId="3922" xr:uid="{00000000-0005-0000-0000-000015010000}"/>
    <cellStyle name="Comma 2 2 2 2 2 2 6 4 2" xfId="9876" xr:uid="{00000000-0005-0000-0000-000016010000}"/>
    <cellStyle name="Comma 2 2 2 2 2 2 6 5" xfId="6900" xr:uid="{00000000-0005-0000-0000-000017010000}"/>
    <cellStyle name="Comma 2 2 2 2 2 2 7" xfId="445" xr:uid="{00000000-0005-0000-0000-000018010000}"/>
    <cellStyle name="Comma 2 2 2 2 2 2 7 2" xfId="1453" xr:uid="{00000000-0005-0000-0000-000019010000}"/>
    <cellStyle name="Comma 2 2 2 2 2 2 7 2 2" xfId="4443" xr:uid="{00000000-0005-0000-0000-00001A010000}"/>
    <cellStyle name="Comma 2 2 2 2 2 2 7 2 2 2" xfId="10397" xr:uid="{00000000-0005-0000-0000-00001B010000}"/>
    <cellStyle name="Comma 2 2 2 2 2 2 7 2 3" xfId="7421" xr:uid="{00000000-0005-0000-0000-00001C010000}"/>
    <cellStyle name="Comma 2 2 2 2 2 2 7 3" xfId="2455" xr:uid="{00000000-0005-0000-0000-00001D010000}"/>
    <cellStyle name="Comma 2 2 2 2 2 2 7 3 2" xfId="5433" xr:uid="{00000000-0005-0000-0000-00001E010000}"/>
    <cellStyle name="Comma 2 2 2 2 2 2 7 3 2 2" xfId="11385" xr:uid="{00000000-0005-0000-0000-00001F010000}"/>
    <cellStyle name="Comma 2 2 2 2 2 2 7 3 3" xfId="8409" xr:uid="{00000000-0005-0000-0000-000020010000}"/>
    <cellStyle name="Comma 2 2 2 2 2 2 7 4" xfId="3437" xr:uid="{00000000-0005-0000-0000-000021010000}"/>
    <cellStyle name="Comma 2 2 2 2 2 2 7 4 2" xfId="9391" xr:uid="{00000000-0005-0000-0000-000022010000}"/>
    <cellStyle name="Comma 2 2 2 2 2 2 7 5" xfId="6415" xr:uid="{00000000-0005-0000-0000-000023010000}"/>
    <cellStyle name="Comma 2 2 2 2 2 2 8" xfId="1059" xr:uid="{00000000-0005-0000-0000-000024010000}"/>
    <cellStyle name="Comma 2 2 2 2 2 2 8 2" xfId="4049" xr:uid="{00000000-0005-0000-0000-000025010000}"/>
    <cellStyle name="Comma 2 2 2 2 2 2 8 2 2" xfId="10003" xr:uid="{00000000-0005-0000-0000-000026010000}"/>
    <cellStyle name="Comma 2 2 2 2 2 2 8 3" xfId="7027" xr:uid="{00000000-0005-0000-0000-000027010000}"/>
    <cellStyle name="Comma 2 2 2 2 2 2 9" xfId="2080" xr:uid="{00000000-0005-0000-0000-000028010000}"/>
    <cellStyle name="Comma 2 2 2 2 2 2 9 2" xfId="5058" xr:uid="{00000000-0005-0000-0000-000029010000}"/>
    <cellStyle name="Comma 2 2 2 2 2 2 9 2 2" xfId="11010" xr:uid="{00000000-0005-0000-0000-00002A010000}"/>
    <cellStyle name="Comma 2 2 2 2 2 2 9 3" xfId="8034" xr:uid="{00000000-0005-0000-0000-00002B010000}"/>
    <cellStyle name="Comma 2 2 2 2 2 3" xfId="100" xr:uid="{00000000-0005-0000-0000-00002C010000}"/>
    <cellStyle name="Comma 2 2 2 2 2 3 10" xfId="6070" xr:uid="{00000000-0005-0000-0000-00002D010000}"/>
    <cellStyle name="Comma 2 2 2 2 2 3 2" xfId="220" xr:uid="{00000000-0005-0000-0000-00002E010000}"/>
    <cellStyle name="Comma 2 2 2 2 2 3 2 2" xfId="595" xr:uid="{00000000-0005-0000-0000-00002F010000}"/>
    <cellStyle name="Comma 2 2 2 2 2 3 2 2 2" xfId="1792" xr:uid="{00000000-0005-0000-0000-000030010000}"/>
    <cellStyle name="Comma 2 2 2 2 2 3 2 2 2 2" xfId="4782" xr:uid="{00000000-0005-0000-0000-000031010000}"/>
    <cellStyle name="Comma 2 2 2 2 2 3 2 2 2 2 2" xfId="10736" xr:uid="{00000000-0005-0000-0000-000032010000}"/>
    <cellStyle name="Comma 2 2 2 2 2 3 2 2 2 3" xfId="7760" xr:uid="{00000000-0005-0000-0000-000033010000}"/>
    <cellStyle name="Comma 2 2 2 2 2 3 2 2 3" xfId="2605" xr:uid="{00000000-0005-0000-0000-000034010000}"/>
    <cellStyle name="Comma 2 2 2 2 2 3 2 2 3 2" xfId="5583" xr:uid="{00000000-0005-0000-0000-000035010000}"/>
    <cellStyle name="Comma 2 2 2 2 2 3 2 2 3 2 2" xfId="11535" xr:uid="{00000000-0005-0000-0000-000036010000}"/>
    <cellStyle name="Comma 2 2 2 2 2 3 2 2 3 3" xfId="8559" xr:uid="{00000000-0005-0000-0000-000037010000}"/>
    <cellStyle name="Comma 2 2 2 2 2 3 2 2 4" xfId="3587" xr:uid="{00000000-0005-0000-0000-000038010000}"/>
    <cellStyle name="Comma 2 2 2 2 2 3 2 2 4 2" xfId="9541" xr:uid="{00000000-0005-0000-0000-000039010000}"/>
    <cellStyle name="Comma 2 2 2 2 2 3 2 2 5" xfId="6565" xr:uid="{00000000-0005-0000-0000-00003A010000}"/>
    <cellStyle name="Comma 2 2 2 2 2 3 2 3" xfId="1209" xr:uid="{00000000-0005-0000-0000-00003B010000}"/>
    <cellStyle name="Comma 2 2 2 2 2 3 2 3 2" xfId="4199" xr:uid="{00000000-0005-0000-0000-00003C010000}"/>
    <cellStyle name="Comma 2 2 2 2 2 3 2 3 2 2" xfId="10153" xr:uid="{00000000-0005-0000-0000-00003D010000}"/>
    <cellStyle name="Comma 2 2 2 2 2 3 2 3 3" xfId="7177" xr:uid="{00000000-0005-0000-0000-00003E010000}"/>
    <cellStyle name="Comma 2 2 2 2 2 3 2 4" xfId="2230" xr:uid="{00000000-0005-0000-0000-00003F010000}"/>
    <cellStyle name="Comma 2 2 2 2 2 3 2 4 2" xfId="5208" xr:uid="{00000000-0005-0000-0000-000040010000}"/>
    <cellStyle name="Comma 2 2 2 2 2 3 2 4 2 2" xfId="11160" xr:uid="{00000000-0005-0000-0000-000041010000}"/>
    <cellStyle name="Comma 2 2 2 2 2 3 2 4 3" xfId="8184" xr:uid="{00000000-0005-0000-0000-000042010000}"/>
    <cellStyle name="Comma 2 2 2 2 2 3 2 5" xfId="3212" xr:uid="{00000000-0005-0000-0000-000043010000}"/>
    <cellStyle name="Comma 2 2 2 2 2 3 2 5 2" xfId="9166" xr:uid="{00000000-0005-0000-0000-000044010000}"/>
    <cellStyle name="Comma 2 2 2 2 2 3 2 6" xfId="6190" xr:uid="{00000000-0005-0000-0000-000045010000}"/>
    <cellStyle name="Comma 2 2 2 2 2 3 3" xfId="345" xr:uid="{00000000-0005-0000-0000-000046010000}"/>
    <cellStyle name="Comma 2 2 2 2 2 3 3 2" xfId="720" xr:uid="{00000000-0005-0000-0000-000047010000}"/>
    <cellStyle name="Comma 2 2 2 2 2 3 3 2 2" xfId="1944" xr:uid="{00000000-0005-0000-0000-000048010000}"/>
    <cellStyle name="Comma 2 2 2 2 2 3 3 2 2 2" xfId="4934" xr:uid="{00000000-0005-0000-0000-000049010000}"/>
    <cellStyle name="Comma 2 2 2 2 2 3 3 2 2 2 2" xfId="10888" xr:uid="{00000000-0005-0000-0000-00004A010000}"/>
    <cellStyle name="Comma 2 2 2 2 2 3 3 2 2 3" xfId="7912" xr:uid="{00000000-0005-0000-0000-00004B010000}"/>
    <cellStyle name="Comma 2 2 2 2 2 3 3 2 3" xfId="2730" xr:uid="{00000000-0005-0000-0000-00004C010000}"/>
    <cellStyle name="Comma 2 2 2 2 2 3 3 2 3 2" xfId="5708" xr:uid="{00000000-0005-0000-0000-00004D010000}"/>
    <cellStyle name="Comma 2 2 2 2 2 3 3 2 3 2 2" xfId="11660" xr:uid="{00000000-0005-0000-0000-00004E010000}"/>
    <cellStyle name="Comma 2 2 2 2 2 3 3 2 3 3" xfId="8684" xr:uid="{00000000-0005-0000-0000-00004F010000}"/>
    <cellStyle name="Comma 2 2 2 2 2 3 3 2 4" xfId="3712" xr:uid="{00000000-0005-0000-0000-000050010000}"/>
    <cellStyle name="Comma 2 2 2 2 2 3 3 2 4 2" xfId="9666" xr:uid="{00000000-0005-0000-0000-000051010000}"/>
    <cellStyle name="Comma 2 2 2 2 2 3 3 2 5" xfId="6690" xr:uid="{00000000-0005-0000-0000-000052010000}"/>
    <cellStyle name="Comma 2 2 2 2 2 3 3 3" xfId="1334" xr:uid="{00000000-0005-0000-0000-000053010000}"/>
    <cellStyle name="Comma 2 2 2 2 2 3 3 3 2" xfId="4324" xr:uid="{00000000-0005-0000-0000-000054010000}"/>
    <cellStyle name="Comma 2 2 2 2 2 3 3 3 2 2" xfId="10278" xr:uid="{00000000-0005-0000-0000-000055010000}"/>
    <cellStyle name="Comma 2 2 2 2 2 3 3 3 3" xfId="7302" xr:uid="{00000000-0005-0000-0000-000056010000}"/>
    <cellStyle name="Comma 2 2 2 2 2 3 3 4" xfId="2355" xr:uid="{00000000-0005-0000-0000-000057010000}"/>
    <cellStyle name="Comma 2 2 2 2 2 3 3 4 2" xfId="5333" xr:uid="{00000000-0005-0000-0000-000058010000}"/>
    <cellStyle name="Comma 2 2 2 2 2 3 3 4 2 2" xfId="11285" xr:uid="{00000000-0005-0000-0000-000059010000}"/>
    <cellStyle name="Comma 2 2 2 2 2 3 3 4 3" xfId="8309" xr:uid="{00000000-0005-0000-0000-00005A010000}"/>
    <cellStyle name="Comma 2 2 2 2 2 3 3 5" xfId="3337" xr:uid="{00000000-0005-0000-0000-00005B010000}"/>
    <cellStyle name="Comma 2 2 2 2 2 3 3 5 2" xfId="9291" xr:uid="{00000000-0005-0000-0000-00005C010000}"/>
    <cellStyle name="Comma 2 2 2 2 2 3 3 6" xfId="6315" xr:uid="{00000000-0005-0000-0000-00005D010000}"/>
    <cellStyle name="Comma 2 2 2 2 2 3 4" xfId="840" xr:uid="{00000000-0005-0000-0000-00005E010000}"/>
    <cellStyle name="Comma 2 2 2 2 2 3 4 2" xfId="1611" xr:uid="{00000000-0005-0000-0000-00005F010000}"/>
    <cellStyle name="Comma 2 2 2 2 2 3 4 2 2" xfId="4601" xr:uid="{00000000-0005-0000-0000-000060010000}"/>
    <cellStyle name="Comma 2 2 2 2 2 3 4 2 2 2" xfId="10555" xr:uid="{00000000-0005-0000-0000-000061010000}"/>
    <cellStyle name="Comma 2 2 2 2 2 3 4 2 3" xfId="7579" xr:uid="{00000000-0005-0000-0000-000062010000}"/>
    <cellStyle name="Comma 2 2 2 2 2 3 4 3" xfId="2850" xr:uid="{00000000-0005-0000-0000-000063010000}"/>
    <cellStyle name="Comma 2 2 2 2 2 3 4 3 2" xfId="5828" xr:uid="{00000000-0005-0000-0000-000064010000}"/>
    <cellStyle name="Comma 2 2 2 2 2 3 4 3 2 2" xfId="11780" xr:uid="{00000000-0005-0000-0000-000065010000}"/>
    <cellStyle name="Comma 2 2 2 2 2 3 4 3 3" xfId="8804" xr:uid="{00000000-0005-0000-0000-000066010000}"/>
    <cellStyle name="Comma 2 2 2 2 2 3 4 4" xfId="3832" xr:uid="{00000000-0005-0000-0000-000067010000}"/>
    <cellStyle name="Comma 2 2 2 2 2 3 4 4 2" xfId="9786" xr:uid="{00000000-0005-0000-0000-000068010000}"/>
    <cellStyle name="Comma 2 2 2 2 2 3 4 5" xfId="6810" xr:uid="{00000000-0005-0000-0000-000069010000}"/>
    <cellStyle name="Comma 2 2 2 2 2 3 5" xfId="960" xr:uid="{00000000-0005-0000-0000-00006A010000}"/>
    <cellStyle name="Comma 2 2 2 2 2 3 5 2" xfId="1731" xr:uid="{00000000-0005-0000-0000-00006B010000}"/>
    <cellStyle name="Comma 2 2 2 2 2 3 5 2 2" xfId="4721" xr:uid="{00000000-0005-0000-0000-00006C010000}"/>
    <cellStyle name="Comma 2 2 2 2 2 3 5 2 2 2" xfId="10675" xr:uid="{00000000-0005-0000-0000-00006D010000}"/>
    <cellStyle name="Comma 2 2 2 2 2 3 5 2 3" xfId="7699" xr:uid="{00000000-0005-0000-0000-00006E010000}"/>
    <cellStyle name="Comma 2 2 2 2 2 3 5 3" xfId="2970" xr:uid="{00000000-0005-0000-0000-00006F010000}"/>
    <cellStyle name="Comma 2 2 2 2 2 3 5 3 2" xfId="5948" xr:uid="{00000000-0005-0000-0000-000070010000}"/>
    <cellStyle name="Comma 2 2 2 2 2 3 5 3 2 2" xfId="11900" xr:uid="{00000000-0005-0000-0000-000071010000}"/>
    <cellStyle name="Comma 2 2 2 2 2 3 5 3 3" xfId="8924" xr:uid="{00000000-0005-0000-0000-000072010000}"/>
    <cellStyle name="Comma 2 2 2 2 2 3 5 4" xfId="3952" xr:uid="{00000000-0005-0000-0000-000073010000}"/>
    <cellStyle name="Comma 2 2 2 2 2 3 5 4 2" xfId="9906" xr:uid="{00000000-0005-0000-0000-000074010000}"/>
    <cellStyle name="Comma 2 2 2 2 2 3 5 5" xfId="6930" xr:uid="{00000000-0005-0000-0000-000075010000}"/>
    <cellStyle name="Comma 2 2 2 2 2 3 6" xfId="475" xr:uid="{00000000-0005-0000-0000-000076010000}"/>
    <cellStyle name="Comma 2 2 2 2 2 3 6 2" xfId="1813" xr:uid="{00000000-0005-0000-0000-000077010000}"/>
    <cellStyle name="Comma 2 2 2 2 2 3 6 2 2" xfId="4803" xr:uid="{00000000-0005-0000-0000-000078010000}"/>
    <cellStyle name="Comma 2 2 2 2 2 3 6 2 2 2" xfId="10757" xr:uid="{00000000-0005-0000-0000-000079010000}"/>
    <cellStyle name="Comma 2 2 2 2 2 3 6 2 3" xfId="7781" xr:uid="{00000000-0005-0000-0000-00007A010000}"/>
    <cellStyle name="Comma 2 2 2 2 2 3 6 3" xfId="2485" xr:uid="{00000000-0005-0000-0000-00007B010000}"/>
    <cellStyle name="Comma 2 2 2 2 2 3 6 3 2" xfId="5463" xr:uid="{00000000-0005-0000-0000-00007C010000}"/>
    <cellStyle name="Comma 2 2 2 2 2 3 6 3 2 2" xfId="11415" xr:uid="{00000000-0005-0000-0000-00007D010000}"/>
    <cellStyle name="Comma 2 2 2 2 2 3 6 3 3" xfId="8439" xr:uid="{00000000-0005-0000-0000-00007E010000}"/>
    <cellStyle name="Comma 2 2 2 2 2 3 6 4" xfId="3467" xr:uid="{00000000-0005-0000-0000-00007F010000}"/>
    <cellStyle name="Comma 2 2 2 2 2 3 6 4 2" xfId="9421" xr:uid="{00000000-0005-0000-0000-000080010000}"/>
    <cellStyle name="Comma 2 2 2 2 2 3 6 5" xfId="6445" xr:uid="{00000000-0005-0000-0000-000081010000}"/>
    <cellStyle name="Comma 2 2 2 2 2 3 7" xfId="1089" xr:uid="{00000000-0005-0000-0000-000082010000}"/>
    <cellStyle name="Comma 2 2 2 2 2 3 7 2" xfId="4079" xr:uid="{00000000-0005-0000-0000-000083010000}"/>
    <cellStyle name="Comma 2 2 2 2 2 3 7 2 2" xfId="10033" xr:uid="{00000000-0005-0000-0000-000084010000}"/>
    <cellStyle name="Comma 2 2 2 2 2 3 7 3" xfId="7057" xr:uid="{00000000-0005-0000-0000-000085010000}"/>
    <cellStyle name="Comma 2 2 2 2 2 3 8" xfId="2110" xr:uid="{00000000-0005-0000-0000-000086010000}"/>
    <cellStyle name="Comma 2 2 2 2 2 3 8 2" xfId="5088" xr:uid="{00000000-0005-0000-0000-000087010000}"/>
    <cellStyle name="Comma 2 2 2 2 2 3 8 2 2" xfId="11040" xr:uid="{00000000-0005-0000-0000-000088010000}"/>
    <cellStyle name="Comma 2 2 2 2 2 3 8 3" xfId="8064" xr:uid="{00000000-0005-0000-0000-000089010000}"/>
    <cellStyle name="Comma 2 2 2 2 2 3 9" xfId="3092" xr:uid="{00000000-0005-0000-0000-00008A010000}"/>
    <cellStyle name="Comma 2 2 2 2 2 3 9 2" xfId="9046" xr:uid="{00000000-0005-0000-0000-00008B010000}"/>
    <cellStyle name="Comma 2 2 2 2 2 4" xfId="160" xr:uid="{00000000-0005-0000-0000-00008C010000}"/>
    <cellStyle name="Comma 2 2 2 2 2 4 2" xfId="535" xr:uid="{00000000-0005-0000-0000-00008D010000}"/>
    <cellStyle name="Comma 2 2 2 2 2 4 2 2" xfId="1469" xr:uid="{00000000-0005-0000-0000-00008E010000}"/>
    <cellStyle name="Comma 2 2 2 2 2 4 2 2 2" xfId="4459" xr:uid="{00000000-0005-0000-0000-00008F010000}"/>
    <cellStyle name="Comma 2 2 2 2 2 4 2 2 2 2" xfId="10413" xr:uid="{00000000-0005-0000-0000-000090010000}"/>
    <cellStyle name="Comma 2 2 2 2 2 4 2 2 3" xfId="7437" xr:uid="{00000000-0005-0000-0000-000091010000}"/>
    <cellStyle name="Comma 2 2 2 2 2 4 2 3" xfId="2545" xr:uid="{00000000-0005-0000-0000-000092010000}"/>
    <cellStyle name="Comma 2 2 2 2 2 4 2 3 2" xfId="5523" xr:uid="{00000000-0005-0000-0000-000093010000}"/>
    <cellStyle name="Comma 2 2 2 2 2 4 2 3 2 2" xfId="11475" xr:uid="{00000000-0005-0000-0000-000094010000}"/>
    <cellStyle name="Comma 2 2 2 2 2 4 2 3 3" xfId="8499" xr:uid="{00000000-0005-0000-0000-000095010000}"/>
    <cellStyle name="Comma 2 2 2 2 2 4 2 4" xfId="3527" xr:uid="{00000000-0005-0000-0000-000096010000}"/>
    <cellStyle name="Comma 2 2 2 2 2 4 2 4 2" xfId="9481" xr:uid="{00000000-0005-0000-0000-000097010000}"/>
    <cellStyle name="Comma 2 2 2 2 2 4 2 5" xfId="6505" xr:uid="{00000000-0005-0000-0000-000098010000}"/>
    <cellStyle name="Comma 2 2 2 2 2 4 3" xfId="1149" xr:uid="{00000000-0005-0000-0000-000099010000}"/>
    <cellStyle name="Comma 2 2 2 2 2 4 3 2" xfId="4139" xr:uid="{00000000-0005-0000-0000-00009A010000}"/>
    <cellStyle name="Comma 2 2 2 2 2 4 3 2 2" xfId="10093" xr:uid="{00000000-0005-0000-0000-00009B010000}"/>
    <cellStyle name="Comma 2 2 2 2 2 4 3 3" xfId="7117" xr:uid="{00000000-0005-0000-0000-00009C010000}"/>
    <cellStyle name="Comma 2 2 2 2 2 4 4" xfId="2170" xr:uid="{00000000-0005-0000-0000-00009D010000}"/>
    <cellStyle name="Comma 2 2 2 2 2 4 4 2" xfId="5148" xr:uid="{00000000-0005-0000-0000-00009E010000}"/>
    <cellStyle name="Comma 2 2 2 2 2 4 4 2 2" xfId="11100" xr:uid="{00000000-0005-0000-0000-00009F010000}"/>
    <cellStyle name="Comma 2 2 2 2 2 4 4 3" xfId="8124" xr:uid="{00000000-0005-0000-0000-0000A0010000}"/>
    <cellStyle name="Comma 2 2 2 2 2 4 5" xfId="3152" xr:uid="{00000000-0005-0000-0000-0000A1010000}"/>
    <cellStyle name="Comma 2 2 2 2 2 4 5 2" xfId="9106" xr:uid="{00000000-0005-0000-0000-0000A2010000}"/>
    <cellStyle name="Comma 2 2 2 2 2 4 6" xfId="6130" xr:uid="{00000000-0005-0000-0000-0000A3010000}"/>
    <cellStyle name="Comma 2 2 2 2 2 5" xfId="285" xr:uid="{00000000-0005-0000-0000-0000A4010000}"/>
    <cellStyle name="Comma 2 2 2 2 2 5 2" xfId="660" xr:uid="{00000000-0005-0000-0000-0000A5010000}"/>
    <cellStyle name="Comma 2 2 2 2 2 5 2 2" xfId="1884" xr:uid="{00000000-0005-0000-0000-0000A6010000}"/>
    <cellStyle name="Comma 2 2 2 2 2 5 2 2 2" xfId="4874" xr:uid="{00000000-0005-0000-0000-0000A7010000}"/>
    <cellStyle name="Comma 2 2 2 2 2 5 2 2 2 2" xfId="10828" xr:uid="{00000000-0005-0000-0000-0000A8010000}"/>
    <cellStyle name="Comma 2 2 2 2 2 5 2 2 3" xfId="7852" xr:uid="{00000000-0005-0000-0000-0000A9010000}"/>
    <cellStyle name="Comma 2 2 2 2 2 5 2 3" xfId="2670" xr:uid="{00000000-0005-0000-0000-0000AA010000}"/>
    <cellStyle name="Comma 2 2 2 2 2 5 2 3 2" xfId="5648" xr:uid="{00000000-0005-0000-0000-0000AB010000}"/>
    <cellStyle name="Comma 2 2 2 2 2 5 2 3 2 2" xfId="11600" xr:uid="{00000000-0005-0000-0000-0000AC010000}"/>
    <cellStyle name="Comma 2 2 2 2 2 5 2 3 3" xfId="8624" xr:uid="{00000000-0005-0000-0000-0000AD010000}"/>
    <cellStyle name="Comma 2 2 2 2 2 5 2 4" xfId="3652" xr:uid="{00000000-0005-0000-0000-0000AE010000}"/>
    <cellStyle name="Comma 2 2 2 2 2 5 2 4 2" xfId="9606" xr:uid="{00000000-0005-0000-0000-0000AF010000}"/>
    <cellStyle name="Comma 2 2 2 2 2 5 2 5" xfId="6630" xr:uid="{00000000-0005-0000-0000-0000B0010000}"/>
    <cellStyle name="Comma 2 2 2 2 2 5 3" xfId="1274" xr:uid="{00000000-0005-0000-0000-0000B1010000}"/>
    <cellStyle name="Comma 2 2 2 2 2 5 3 2" xfId="4264" xr:uid="{00000000-0005-0000-0000-0000B2010000}"/>
    <cellStyle name="Comma 2 2 2 2 2 5 3 2 2" xfId="10218" xr:uid="{00000000-0005-0000-0000-0000B3010000}"/>
    <cellStyle name="Comma 2 2 2 2 2 5 3 3" xfId="7242" xr:uid="{00000000-0005-0000-0000-0000B4010000}"/>
    <cellStyle name="Comma 2 2 2 2 2 5 4" xfId="2295" xr:uid="{00000000-0005-0000-0000-0000B5010000}"/>
    <cellStyle name="Comma 2 2 2 2 2 5 4 2" xfId="5273" xr:uid="{00000000-0005-0000-0000-0000B6010000}"/>
    <cellStyle name="Comma 2 2 2 2 2 5 4 2 2" xfId="11225" xr:uid="{00000000-0005-0000-0000-0000B7010000}"/>
    <cellStyle name="Comma 2 2 2 2 2 5 4 3" xfId="8249" xr:uid="{00000000-0005-0000-0000-0000B8010000}"/>
    <cellStyle name="Comma 2 2 2 2 2 5 5" xfId="3277" xr:uid="{00000000-0005-0000-0000-0000B9010000}"/>
    <cellStyle name="Comma 2 2 2 2 2 5 5 2" xfId="9231" xr:uid="{00000000-0005-0000-0000-0000BA010000}"/>
    <cellStyle name="Comma 2 2 2 2 2 5 6" xfId="6255" xr:uid="{00000000-0005-0000-0000-0000BB010000}"/>
    <cellStyle name="Comma 2 2 2 2 2 6" xfId="780" xr:uid="{00000000-0005-0000-0000-0000BC010000}"/>
    <cellStyle name="Comma 2 2 2 2 2 6 2" xfId="1551" xr:uid="{00000000-0005-0000-0000-0000BD010000}"/>
    <cellStyle name="Comma 2 2 2 2 2 6 2 2" xfId="4541" xr:uid="{00000000-0005-0000-0000-0000BE010000}"/>
    <cellStyle name="Comma 2 2 2 2 2 6 2 2 2" xfId="10495" xr:uid="{00000000-0005-0000-0000-0000BF010000}"/>
    <cellStyle name="Comma 2 2 2 2 2 6 2 3" xfId="7519" xr:uid="{00000000-0005-0000-0000-0000C0010000}"/>
    <cellStyle name="Comma 2 2 2 2 2 6 3" xfId="2790" xr:uid="{00000000-0005-0000-0000-0000C1010000}"/>
    <cellStyle name="Comma 2 2 2 2 2 6 3 2" xfId="5768" xr:uid="{00000000-0005-0000-0000-0000C2010000}"/>
    <cellStyle name="Comma 2 2 2 2 2 6 3 2 2" xfId="11720" xr:uid="{00000000-0005-0000-0000-0000C3010000}"/>
    <cellStyle name="Comma 2 2 2 2 2 6 3 3" xfId="8744" xr:uid="{00000000-0005-0000-0000-0000C4010000}"/>
    <cellStyle name="Comma 2 2 2 2 2 6 4" xfId="3772" xr:uid="{00000000-0005-0000-0000-0000C5010000}"/>
    <cellStyle name="Comma 2 2 2 2 2 6 4 2" xfId="9726" xr:uid="{00000000-0005-0000-0000-0000C6010000}"/>
    <cellStyle name="Comma 2 2 2 2 2 6 5" xfId="6750" xr:uid="{00000000-0005-0000-0000-0000C7010000}"/>
    <cellStyle name="Comma 2 2 2 2 2 7" xfId="900" xr:uid="{00000000-0005-0000-0000-0000C8010000}"/>
    <cellStyle name="Comma 2 2 2 2 2 7 2" xfId="1671" xr:uid="{00000000-0005-0000-0000-0000C9010000}"/>
    <cellStyle name="Comma 2 2 2 2 2 7 2 2" xfId="4661" xr:uid="{00000000-0005-0000-0000-0000CA010000}"/>
    <cellStyle name="Comma 2 2 2 2 2 7 2 2 2" xfId="10615" xr:uid="{00000000-0005-0000-0000-0000CB010000}"/>
    <cellStyle name="Comma 2 2 2 2 2 7 2 3" xfId="7639" xr:uid="{00000000-0005-0000-0000-0000CC010000}"/>
    <cellStyle name="Comma 2 2 2 2 2 7 3" xfId="2910" xr:uid="{00000000-0005-0000-0000-0000CD010000}"/>
    <cellStyle name="Comma 2 2 2 2 2 7 3 2" xfId="5888" xr:uid="{00000000-0005-0000-0000-0000CE010000}"/>
    <cellStyle name="Comma 2 2 2 2 2 7 3 2 2" xfId="11840" xr:uid="{00000000-0005-0000-0000-0000CF010000}"/>
    <cellStyle name="Comma 2 2 2 2 2 7 3 3" xfId="8864" xr:uid="{00000000-0005-0000-0000-0000D0010000}"/>
    <cellStyle name="Comma 2 2 2 2 2 7 4" xfId="3892" xr:uid="{00000000-0005-0000-0000-0000D1010000}"/>
    <cellStyle name="Comma 2 2 2 2 2 7 4 2" xfId="9846" xr:uid="{00000000-0005-0000-0000-0000D2010000}"/>
    <cellStyle name="Comma 2 2 2 2 2 7 5" xfId="6870" xr:uid="{00000000-0005-0000-0000-0000D3010000}"/>
    <cellStyle name="Comma 2 2 2 2 2 8" xfId="415" xr:uid="{00000000-0005-0000-0000-0000D4010000}"/>
    <cellStyle name="Comma 2 2 2 2 2 8 2" xfId="1498" xr:uid="{00000000-0005-0000-0000-0000D5010000}"/>
    <cellStyle name="Comma 2 2 2 2 2 8 2 2" xfId="4488" xr:uid="{00000000-0005-0000-0000-0000D6010000}"/>
    <cellStyle name="Comma 2 2 2 2 2 8 2 2 2" xfId="10442" xr:uid="{00000000-0005-0000-0000-0000D7010000}"/>
    <cellStyle name="Comma 2 2 2 2 2 8 2 3" xfId="7466" xr:uid="{00000000-0005-0000-0000-0000D8010000}"/>
    <cellStyle name="Comma 2 2 2 2 2 8 3" xfId="2425" xr:uid="{00000000-0005-0000-0000-0000D9010000}"/>
    <cellStyle name="Comma 2 2 2 2 2 8 3 2" xfId="5403" xr:uid="{00000000-0005-0000-0000-0000DA010000}"/>
    <cellStyle name="Comma 2 2 2 2 2 8 3 2 2" xfId="11355" xr:uid="{00000000-0005-0000-0000-0000DB010000}"/>
    <cellStyle name="Comma 2 2 2 2 2 8 3 3" xfId="8379" xr:uid="{00000000-0005-0000-0000-0000DC010000}"/>
    <cellStyle name="Comma 2 2 2 2 2 8 4" xfId="3407" xr:uid="{00000000-0005-0000-0000-0000DD010000}"/>
    <cellStyle name="Comma 2 2 2 2 2 8 4 2" xfId="9361" xr:uid="{00000000-0005-0000-0000-0000DE010000}"/>
    <cellStyle name="Comma 2 2 2 2 2 8 5" xfId="6385" xr:uid="{00000000-0005-0000-0000-0000DF010000}"/>
    <cellStyle name="Comma 2 2 2 2 2 9" xfId="1029" xr:uid="{00000000-0005-0000-0000-0000E0010000}"/>
    <cellStyle name="Comma 2 2 2 2 2 9 2" xfId="4019" xr:uid="{00000000-0005-0000-0000-0000E1010000}"/>
    <cellStyle name="Comma 2 2 2 2 2 9 2 2" xfId="9973" xr:uid="{00000000-0005-0000-0000-0000E2010000}"/>
    <cellStyle name="Comma 2 2 2 2 2 9 3" xfId="6997" xr:uid="{00000000-0005-0000-0000-0000E3010000}"/>
    <cellStyle name="Comma 2 2 2 2 3" xfId="55" xr:uid="{00000000-0005-0000-0000-0000E4010000}"/>
    <cellStyle name="Comma 2 2 2 2 3 10" xfId="3047" xr:uid="{00000000-0005-0000-0000-0000E5010000}"/>
    <cellStyle name="Comma 2 2 2 2 3 10 2" xfId="9001" xr:uid="{00000000-0005-0000-0000-0000E6010000}"/>
    <cellStyle name="Comma 2 2 2 2 3 11" xfId="6025" xr:uid="{00000000-0005-0000-0000-0000E7010000}"/>
    <cellStyle name="Comma 2 2 2 2 3 2" xfId="115" xr:uid="{00000000-0005-0000-0000-0000E8010000}"/>
    <cellStyle name="Comma 2 2 2 2 3 2 10" xfId="6085" xr:uid="{00000000-0005-0000-0000-0000E9010000}"/>
    <cellStyle name="Comma 2 2 2 2 3 2 2" xfId="235" xr:uid="{00000000-0005-0000-0000-0000EA010000}"/>
    <cellStyle name="Comma 2 2 2 2 3 2 2 2" xfId="610" xr:uid="{00000000-0005-0000-0000-0000EB010000}"/>
    <cellStyle name="Comma 2 2 2 2 3 2 2 2 2" xfId="1471" xr:uid="{00000000-0005-0000-0000-0000EC010000}"/>
    <cellStyle name="Comma 2 2 2 2 3 2 2 2 2 2" xfId="4461" xr:uid="{00000000-0005-0000-0000-0000ED010000}"/>
    <cellStyle name="Comma 2 2 2 2 3 2 2 2 2 2 2" xfId="10415" xr:uid="{00000000-0005-0000-0000-0000EE010000}"/>
    <cellStyle name="Comma 2 2 2 2 3 2 2 2 2 3" xfId="7439" xr:uid="{00000000-0005-0000-0000-0000EF010000}"/>
    <cellStyle name="Comma 2 2 2 2 3 2 2 2 3" xfId="2620" xr:uid="{00000000-0005-0000-0000-0000F0010000}"/>
    <cellStyle name="Comma 2 2 2 2 3 2 2 2 3 2" xfId="5598" xr:uid="{00000000-0005-0000-0000-0000F1010000}"/>
    <cellStyle name="Comma 2 2 2 2 3 2 2 2 3 2 2" xfId="11550" xr:uid="{00000000-0005-0000-0000-0000F2010000}"/>
    <cellStyle name="Comma 2 2 2 2 3 2 2 2 3 3" xfId="8574" xr:uid="{00000000-0005-0000-0000-0000F3010000}"/>
    <cellStyle name="Comma 2 2 2 2 3 2 2 2 4" xfId="3602" xr:uid="{00000000-0005-0000-0000-0000F4010000}"/>
    <cellStyle name="Comma 2 2 2 2 3 2 2 2 4 2" xfId="9556" xr:uid="{00000000-0005-0000-0000-0000F5010000}"/>
    <cellStyle name="Comma 2 2 2 2 3 2 2 2 5" xfId="6580" xr:uid="{00000000-0005-0000-0000-0000F6010000}"/>
    <cellStyle name="Comma 2 2 2 2 3 2 2 3" xfId="1224" xr:uid="{00000000-0005-0000-0000-0000F7010000}"/>
    <cellStyle name="Comma 2 2 2 2 3 2 2 3 2" xfId="4214" xr:uid="{00000000-0005-0000-0000-0000F8010000}"/>
    <cellStyle name="Comma 2 2 2 2 3 2 2 3 2 2" xfId="10168" xr:uid="{00000000-0005-0000-0000-0000F9010000}"/>
    <cellStyle name="Comma 2 2 2 2 3 2 2 3 3" xfId="7192" xr:uid="{00000000-0005-0000-0000-0000FA010000}"/>
    <cellStyle name="Comma 2 2 2 2 3 2 2 4" xfId="2245" xr:uid="{00000000-0005-0000-0000-0000FB010000}"/>
    <cellStyle name="Comma 2 2 2 2 3 2 2 4 2" xfId="5223" xr:uid="{00000000-0005-0000-0000-0000FC010000}"/>
    <cellStyle name="Comma 2 2 2 2 3 2 2 4 2 2" xfId="11175" xr:uid="{00000000-0005-0000-0000-0000FD010000}"/>
    <cellStyle name="Comma 2 2 2 2 3 2 2 4 3" xfId="8199" xr:uid="{00000000-0005-0000-0000-0000FE010000}"/>
    <cellStyle name="Comma 2 2 2 2 3 2 2 5" xfId="3227" xr:uid="{00000000-0005-0000-0000-0000FF010000}"/>
    <cellStyle name="Comma 2 2 2 2 3 2 2 5 2" xfId="9181" xr:uid="{00000000-0005-0000-0000-000000020000}"/>
    <cellStyle name="Comma 2 2 2 2 3 2 2 6" xfId="6205" xr:uid="{00000000-0005-0000-0000-000001020000}"/>
    <cellStyle name="Comma 2 2 2 2 3 2 3" xfId="360" xr:uid="{00000000-0005-0000-0000-000002020000}"/>
    <cellStyle name="Comma 2 2 2 2 3 2 3 2" xfId="735" xr:uid="{00000000-0005-0000-0000-000003020000}"/>
    <cellStyle name="Comma 2 2 2 2 3 2 3 2 2" xfId="1959" xr:uid="{00000000-0005-0000-0000-000004020000}"/>
    <cellStyle name="Comma 2 2 2 2 3 2 3 2 2 2" xfId="4949" xr:uid="{00000000-0005-0000-0000-000005020000}"/>
    <cellStyle name="Comma 2 2 2 2 3 2 3 2 2 2 2" xfId="10903" xr:uid="{00000000-0005-0000-0000-000006020000}"/>
    <cellStyle name="Comma 2 2 2 2 3 2 3 2 2 3" xfId="7927" xr:uid="{00000000-0005-0000-0000-000007020000}"/>
    <cellStyle name="Comma 2 2 2 2 3 2 3 2 3" xfId="2745" xr:uid="{00000000-0005-0000-0000-000008020000}"/>
    <cellStyle name="Comma 2 2 2 2 3 2 3 2 3 2" xfId="5723" xr:uid="{00000000-0005-0000-0000-000009020000}"/>
    <cellStyle name="Comma 2 2 2 2 3 2 3 2 3 2 2" xfId="11675" xr:uid="{00000000-0005-0000-0000-00000A020000}"/>
    <cellStyle name="Comma 2 2 2 2 3 2 3 2 3 3" xfId="8699" xr:uid="{00000000-0005-0000-0000-00000B020000}"/>
    <cellStyle name="Comma 2 2 2 2 3 2 3 2 4" xfId="3727" xr:uid="{00000000-0005-0000-0000-00000C020000}"/>
    <cellStyle name="Comma 2 2 2 2 3 2 3 2 4 2" xfId="9681" xr:uid="{00000000-0005-0000-0000-00000D020000}"/>
    <cellStyle name="Comma 2 2 2 2 3 2 3 2 5" xfId="6705" xr:uid="{00000000-0005-0000-0000-00000E020000}"/>
    <cellStyle name="Comma 2 2 2 2 3 2 3 3" xfId="1349" xr:uid="{00000000-0005-0000-0000-00000F020000}"/>
    <cellStyle name="Comma 2 2 2 2 3 2 3 3 2" xfId="4339" xr:uid="{00000000-0005-0000-0000-000010020000}"/>
    <cellStyle name="Comma 2 2 2 2 3 2 3 3 2 2" xfId="10293" xr:uid="{00000000-0005-0000-0000-000011020000}"/>
    <cellStyle name="Comma 2 2 2 2 3 2 3 3 3" xfId="7317" xr:uid="{00000000-0005-0000-0000-000012020000}"/>
    <cellStyle name="Comma 2 2 2 2 3 2 3 4" xfId="2370" xr:uid="{00000000-0005-0000-0000-000013020000}"/>
    <cellStyle name="Comma 2 2 2 2 3 2 3 4 2" xfId="5348" xr:uid="{00000000-0005-0000-0000-000014020000}"/>
    <cellStyle name="Comma 2 2 2 2 3 2 3 4 2 2" xfId="11300" xr:uid="{00000000-0005-0000-0000-000015020000}"/>
    <cellStyle name="Comma 2 2 2 2 3 2 3 4 3" xfId="8324" xr:uid="{00000000-0005-0000-0000-000016020000}"/>
    <cellStyle name="Comma 2 2 2 2 3 2 3 5" xfId="3352" xr:uid="{00000000-0005-0000-0000-000017020000}"/>
    <cellStyle name="Comma 2 2 2 2 3 2 3 5 2" xfId="9306" xr:uid="{00000000-0005-0000-0000-000018020000}"/>
    <cellStyle name="Comma 2 2 2 2 3 2 3 6" xfId="6330" xr:uid="{00000000-0005-0000-0000-000019020000}"/>
    <cellStyle name="Comma 2 2 2 2 3 2 4" xfId="855" xr:uid="{00000000-0005-0000-0000-00001A020000}"/>
    <cellStyle name="Comma 2 2 2 2 3 2 4 2" xfId="1626" xr:uid="{00000000-0005-0000-0000-00001B020000}"/>
    <cellStyle name="Comma 2 2 2 2 3 2 4 2 2" xfId="4616" xr:uid="{00000000-0005-0000-0000-00001C020000}"/>
    <cellStyle name="Comma 2 2 2 2 3 2 4 2 2 2" xfId="10570" xr:uid="{00000000-0005-0000-0000-00001D020000}"/>
    <cellStyle name="Comma 2 2 2 2 3 2 4 2 3" xfId="7594" xr:uid="{00000000-0005-0000-0000-00001E020000}"/>
    <cellStyle name="Comma 2 2 2 2 3 2 4 3" xfId="2865" xr:uid="{00000000-0005-0000-0000-00001F020000}"/>
    <cellStyle name="Comma 2 2 2 2 3 2 4 3 2" xfId="5843" xr:uid="{00000000-0005-0000-0000-000020020000}"/>
    <cellStyle name="Comma 2 2 2 2 3 2 4 3 2 2" xfId="11795" xr:uid="{00000000-0005-0000-0000-000021020000}"/>
    <cellStyle name="Comma 2 2 2 2 3 2 4 3 3" xfId="8819" xr:uid="{00000000-0005-0000-0000-000022020000}"/>
    <cellStyle name="Comma 2 2 2 2 3 2 4 4" xfId="3847" xr:uid="{00000000-0005-0000-0000-000023020000}"/>
    <cellStyle name="Comma 2 2 2 2 3 2 4 4 2" xfId="9801" xr:uid="{00000000-0005-0000-0000-000024020000}"/>
    <cellStyle name="Comma 2 2 2 2 3 2 4 5" xfId="6825" xr:uid="{00000000-0005-0000-0000-000025020000}"/>
    <cellStyle name="Comma 2 2 2 2 3 2 5" xfId="975" xr:uid="{00000000-0005-0000-0000-000026020000}"/>
    <cellStyle name="Comma 2 2 2 2 3 2 5 2" xfId="1746" xr:uid="{00000000-0005-0000-0000-000027020000}"/>
    <cellStyle name="Comma 2 2 2 2 3 2 5 2 2" xfId="4736" xr:uid="{00000000-0005-0000-0000-000028020000}"/>
    <cellStyle name="Comma 2 2 2 2 3 2 5 2 2 2" xfId="10690" xr:uid="{00000000-0005-0000-0000-000029020000}"/>
    <cellStyle name="Comma 2 2 2 2 3 2 5 2 3" xfId="7714" xr:uid="{00000000-0005-0000-0000-00002A020000}"/>
    <cellStyle name="Comma 2 2 2 2 3 2 5 3" xfId="2985" xr:uid="{00000000-0005-0000-0000-00002B020000}"/>
    <cellStyle name="Comma 2 2 2 2 3 2 5 3 2" xfId="5963" xr:uid="{00000000-0005-0000-0000-00002C020000}"/>
    <cellStyle name="Comma 2 2 2 2 3 2 5 3 2 2" xfId="11915" xr:uid="{00000000-0005-0000-0000-00002D020000}"/>
    <cellStyle name="Comma 2 2 2 2 3 2 5 3 3" xfId="8939" xr:uid="{00000000-0005-0000-0000-00002E020000}"/>
    <cellStyle name="Comma 2 2 2 2 3 2 5 4" xfId="3967" xr:uid="{00000000-0005-0000-0000-00002F020000}"/>
    <cellStyle name="Comma 2 2 2 2 3 2 5 4 2" xfId="9921" xr:uid="{00000000-0005-0000-0000-000030020000}"/>
    <cellStyle name="Comma 2 2 2 2 3 2 5 5" xfId="6945" xr:uid="{00000000-0005-0000-0000-000031020000}"/>
    <cellStyle name="Comma 2 2 2 2 3 2 6" xfId="490" xr:uid="{00000000-0005-0000-0000-000032020000}"/>
    <cellStyle name="Comma 2 2 2 2 3 2 6 2" xfId="1791" xr:uid="{00000000-0005-0000-0000-000033020000}"/>
    <cellStyle name="Comma 2 2 2 2 3 2 6 2 2" xfId="4781" xr:uid="{00000000-0005-0000-0000-000034020000}"/>
    <cellStyle name="Comma 2 2 2 2 3 2 6 2 2 2" xfId="10735" xr:uid="{00000000-0005-0000-0000-000035020000}"/>
    <cellStyle name="Comma 2 2 2 2 3 2 6 2 3" xfId="7759" xr:uid="{00000000-0005-0000-0000-000036020000}"/>
    <cellStyle name="Comma 2 2 2 2 3 2 6 3" xfId="2500" xr:uid="{00000000-0005-0000-0000-000037020000}"/>
    <cellStyle name="Comma 2 2 2 2 3 2 6 3 2" xfId="5478" xr:uid="{00000000-0005-0000-0000-000038020000}"/>
    <cellStyle name="Comma 2 2 2 2 3 2 6 3 2 2" xfId="11430" xr:uid="{00000000-0005-0000-0000-000039020000}"/>
    <cellStyle name="Comma 2 2 2 2 3 2 6 3 3" xfId="8454" xr:uid="{00000000-0005-0000-0000-00003A020000}"/>
    <cellStyle name="Comma 2 2 2 2 3 2 6 4" xfId="3482" xr:uid="{00000000-0005-0000-0000-00003B020000}"/>
    <cellStyle name="Comma 2 2 2 2 3 2 6 4 2" xfId="9436" xr:uid="{00000000-0005-0000-0000-00003C020000}"/>
    <cellStyle name="Comma 2 2 2 2 3 2 6 5" xfId="6460" xr:uid="{00000000-0005-0000-0000-00003D020000}"/>
    <cellStyle name="Comma 2 2 2 2 3 2 7" xfId="1104" xr:uid="{00000000-0005-0000-0000-00003E020000}"/>
    <cellStyle name="Comma 2 2 2 2 3 2 7 2" xfId="4094" xr:uid="{00000000-0005-0000-0000-00003F020000}"/>
    <cellStyle name="Comma 2 2 2 2 3 2 7 2 2" xfId="10048" xr:uid="{00000000-0005-0000-0000-000040020000}"/>
    <cellStyle name="Comma 2 2 2 2 3 2 7 3" xfId="7072" xr:uid="{00000000-0005-0000-0000-000041020000}"/>
    <cellStyle name="Comma 2 2 2 2 3 2 8" xfId="2125" xr:uid="{00000000-0005-0000-0000-000042020000}"/>
    <cellStyle name="Comma 2 2 2 2 3 2 8 2" xfId="5103" xr:uid="{00000000-0005-0000-0000-000043020000}"/>
    <cellStyle name="Comma 2 2 2 2 3 2 8 2 2" xfId="11055" xr:uid="{00000000-0005-0000-0000-000044020000}"/>
    <cellStyle name="Comma 2 2 2 2 3 2 8 3" xfId="8079" xr:uid="{00000000-0005-0000-0000-000045020000}"/>
    <cellStyle name="Comma 2 2 2 2 3 2 9" xfId="3107" xr:uid="{00000000-0005-0000-0000-000046020000}"/>
    <cellStyle name="Comma 2 2 2 2 3 2 9 2" xfId="9061" xr:uid="{00000000-0005-0000-0000-000047020000}"/>
    <cellStyle name="Comma 2 2 2 2 3 3" xfId="175" xr:uid="{00000000-0005-0000-0000-000048020000}"/>
    <cellStyle name="Comma 2 2 2 2 3 3 2" xfId="550" xr:uid="{00000000-0005-0000-0000-000049020000}"/>
    <cellStyle name="Comma 2 2 2 2 3 3 2 2" xfId="1797" xr:uid="{00000000-0005-0000-0000-00004A020000}"/>
    <cellStyle name="Comma 2 2 2 2 3 3 2 2 2" xfId="4787" xr:uid="{00000000-0005-0000-0000-00004B020000}"/>
    <cellStyle name="Comma 2 2 2 2 3 3 2 2 2 2" xfId="10741" xr:uid="{00000000-0005-0000-0000-00004C020000}"/>
    <cellStyle name="Comma 2 2 2 2 3 3 2 2 3" xfId="7765" xr:uid="{00000000-0005-0000-0000-00004D020000}"/>
    <cellStyle name="Comma 2 2 2 2 3 3 2 3" xfId="2560" xr:uid="{00000000-0005-0000-0000-00004E020000}"/>
    <cellStyle name="Comma 2 2 2 2 3 3 2 3 2" xfId="5538" xr:uid="{00000000-0005-0000-0000-00004F020000}"/>
    <cellStyle name="Comma 2 2 2 2 3 3 2 3 2 2" xfId="11490" xr:uid="{00000000-0005-0000-0000-000050020000}"/>
    <cellStyle name="Comma 2 2 2 2 3 3 2 3 3" xfId="8514" xr:uid="{00000000-0005-0000-0000-000051020000}"/>
    <cellStyle name="Comma 2 2 2 2 3 3 2 4" xfId="3542" xr:uid="{00000000-0005-0000-0000-000052020000}"/>
    <cellStyle name="Comma 2 2 2 2 3 3 2 4 2" xfId="9496" xr:uid="{00000000-0005-0000-0000-000053020000}"/>
    <cellStyle name="Comma 2 2 2 2 3 3 2 5" xfId="6520" xr:uid="{00000000-0005-0000-0000-000054020000}"/>
    <cellStyle name="Comma 2 2 2 2 3 3 3" xfId="1164" xr:uid="{00000000-0005-0000-0000-000055020000}"/>
    <cellStyle name="Comma 2 2 2 2 3 3 3 2" xfId="4154" xr:uid="{00000000-0005-0000-0000-000056020000}"/>
    <cellStyle name="Comma 2 2 2 2 3 3 3 2 2" xfId="10108" xr:uid="{00000000-0005-0000-0000-000057020000}"/>
    <cellStyle name="Comma 2 2 2 2 3 3 3 3" xfId="7132" xr:uid="{00000000-0005-0000-0000-000058020000}"/>
    <cellStyle name="Comma 2 2 2 2 3 3 4" xfId="2185" xr:uid="{00000000-0005-0000-0000-000059020000}"/>
    <cellStyle name="Comma 2 2 2 2 3 3 4 2" xfId="5163" xr:uid="{00000000-0005-0000-0000-00005A020000}"/>
    <cellStyle name="Comma 2 2 2 2 3 3 4 2 2" xfId="11115" xr:uid="{00000000-0005-0000-0000-00005B020000}"/>
    <cellStyle name="Comma 2 2 2 2 3 3 4 3" xfId="8139" xr:uid="{00000000-0005-0000-0000-00005C020000}"/>
    <cellStyle name="Comma 2 2 2 2 3 3 5" xfId="3167" xr:uid="{00000000-0005-0000-0000-00005D020000}"/>
    <cellStyle name="Comma 2 2 2 2 3 3 5 2" xfId="9121" xr:uid="{00000000-0005-0000-0000-00005E020000}"/>
    <cellStyle name="Comma 2 2 2 2 3 3 6" xfId="6145" xr:uid="{00000000-0005-0000-0000-00005F020000}"/>
    <cellStyle name="Comma 2 2 2 2 3 4" xfId="300" xr:uid="{00000000-0005-0000-0000-000060020000}"/>
    <cellStyle name="Comma 2 2 2 2 3 4 2" xfId="675" xr:uid="{00000000-0005-0000-0000-000061020000}"/>
    <cellStyle name="Comma 2 2 2 2 3 4 2 2" xfId="1899" xr:uid="{00000000-0005-0000-0000-000062020000}"/>
    <cellStyle name="Comma 2 2 2 2 3 4 2 2 2" xfId="4889" xr:uid="{00000000-0005-0000-0000-000063020000}"/>
    <cellStyle name="Comma 2 2 2 2 3 4 2 2 2 2" xfId="10843" xr:uid="{00000000-0005-0000-0000-000064020000}"/>
    <cellStyle name="Comma 2 2 2 2 3 4 2 2 3" xfId="7867" xr:uid="{00000000-0005-0000-0000-000065020000}"/>
    <cellStyle name="Comma 2 2 2 2 3 4 2 3" xfId="2685" xr:uid="{00000000-0005-0000-0000-000066020000}"/>
    <cellStyle name="Comma 2 2 2 2 3 4 2 3 2" xfId="5663" xr:uid="{00000000-0005-0000-0000-000067020000}"/>
    <cellStyle name="Comma 2 2 2 2 3 4 2 3 2 2" xfId="11615" xr:uid="{00000000-0005-0000-0000-000068020000}"/>
    <cellStyle name="Comma 2 2 2 2 3 4 2 3 3" xfId="8639" xr:uid="{00000000-0005-0000-0000-000069020000}"/>
    <cellStyle name="Comma 2 2 2 2 3 4 2 4" xfId="3667" xr:uid="{00000000-0005-0000-0000-00006A020000}"/>
    <cellStyle name="Comma 2 2 2 2 3 4 2 4 2" xfId="9621" xr:uid="{00000000-0005-0000-0000-00006B020000}"/>
    <cellStyle name="Comma 2 2 2 2 3 4 2 5" xfId="6645" xr:uid="{00000000-0005-0000-0000-00006C020000}"/>
    <cellStyle name="Comma 2 2 2 2 3 4 3" xfId="1289" xr:uid="{00000000-0005-0000-0000-00006D020000}"/>
    <cellStyle name="Comma 2 2 2 2 3 4 3 2" xfId="4279" xr:uid="{00000000-0005-0000-0000-00006E020000}"/>
    <cellStyle name="Comma 2 2 2 2 3 4 3 2 2" xfId="10233" xr:uid="{00000000-0005-0000-0000-00006F020000}"/>
    <cellStyle name="Comma 2 2 2 2 3 4 3 3" xfId="7257" xr:uid="{00000000-0005-0000-0000-000070020000}"/>
    <cellStyle name="Comma 2 2 2 2 3 4 4" xfId="2310" xr:uid="{00000000-0005-0000-0000-000071020000}"/>
    <cellStyle name="Comma 2 2 2 2 3 4 4 2" xfId="5288" xr:uid="{00000000-0005-0000-0000-000072020000}"/>
    <cellStyle name="Comma 2 2 2 2 3 4 4 2 2" xfId="11240" xr:uid="{00000000-0005-0000-0000-000073020000}"/>
    <cellStyle name="Comma 2 2 2 2 3 4 4 3" xfId="8264" xr:uid="{00000000-0005-0000-0000-000074020000}"/>
    <cellStyle name="Comma 2 2 2 2 3 4 5" xfId="3292" xr:uid="{00000000-0005-0000-0000-000075020000}"/>
    <cellStyle name="Comma 2 2 2 2 3 4 5 2" xfId="9246" xr:uid="{00000000-0005-0000-0000-000076020000}"/>
    <cellStyle name="Comma 2 2 2 2 3 4 6" xfId="6270" xr:uid="{00000000-0005-0000-0000-000077020000}"/>
    <cellStyle name="Comma 2 2 2 2 3 5" xfId="795" xr:uid="{00000000-0005-0000-0000-000078020000}"/>
    <cellStyle name="Comma 2 2 2 2 3 5 2" xfId="1566" xr:uid="{00000000-0005-0000-0000-000079020000}"/>
    <cellStyle name="Comma 2 2 2 2 3 5 2 2" xfId="4556" xr:uid="{00000000-0005-0000-0000-00007A020000}"/>
    <cellStyle name="Comma 2 2 2 2 3 5 2 2 2" xfId="10510" xr:uid="{00000000-0005-0000-0000-00007B020000}"/>
    <cellStyle name="Comma 2 2 2 2 3 5 2 3" xfId="7534" xr:uid="{00000000-0005-0000-0000-00007C020000}"/>
    <cellStyle name="Comma 2 2 2 2 3 5 3" xfId="2805" xr:uid="{00000000-0005-0000-0000-00007D020000}"/>
    <cellStyle name="Comma 2 2 2 2 3 5 3 2" xfId="5783" xr:uid="{00000000-0005-0000-0000-00007E020000}"/>
    <cellStyle name="Comma 2 2 2 2 3 5 3 2 2" xfId="11735" xr:uid="{00000000-0005-0000-0000-00007F020000}"/>
    <cellStyle name="Comma 2 2 2 2 3 5 3 3" xfId="8759" xr:uid="{00000000-0005-0000-0000-000080020000}"/>
    <cellStyle name="Comma 2 2 2 2 3 5 4" xfId="3787" xr:uid="{00000000-0005-0000-0000-000081020000}"/>
    <cellStyle name="Comma 2 2 2 2 3 5 4 2" xfId="9741" xr:uid="{00000000-0005-0000-0000-000082020000}"/>
    <cellStyle name="Comma 2 2 2 2 3 5 5" xfId="6765" xr:uid="{00000000-0005-0000-0000-000083020000}"/>
    <cellStyle name="Comma 2 2 2 2 3 6" xfId="915" xr:uid="{00000000-0005-0000-0000-000084020000}"/>
    <cellStyle name="Comma 2 2 2 2 3 6 2" xfId="1686" xr:uid="{00000000-0005-0000-0000-000085020000}"/>
    <cellStyle name="Comma 2 2 2 2 3 6 2 2" xfId="4676" xr:uid="{00000000-0005-0000-0000-000086020000}"/>
    <cellStyle name="Comma 2 2 2 2 3 6 2 2 2" xfId="10630" xr:uid="{00000000-0005-0000-0000-000087020000}"/>
    <cellStyle name="Comma 2 2 2 2 3 6 2 3" xfId="7654" xr:uid="{00000000-0005-0000-0000-000088020000}"/>
    <cellStyle name="Comma 2 2 2 2 3 6 3" xfId="2925" xr:uid="{00000000-0005-0000-0000-000089020000}"/>
    <cellStyle name="Comma 2 2 2 2 3 6 3 2" xfId="5903" xr:uid="{00000000-0005-0000-0000-00008A020000}"/>
    <cellStyle name="Comma 2 2 2 2 3 6 3 2 2" xfId="11855" xr:uid="{00000000-0005-0000-0000-00008B020000}"/>
    <cellStyle name="Comma 2 2 2 2 3 6 3 3" xfId="8879" xr:uid="{00000000-0005-0000-0000-00008C020000}"/>
    <cellStyle name="Comma 2 2 2 2 3 6 4" xfId="3907" xr:uid="{00000000-0005-0000-0000-00008D020000}"/>
    <cellStyle name="Comma 2 2 2 2 3 6 4 2" xfId="9861" xr:uid="{00000000-0005-0000-0000-00008E020000}"/>
    <cellStyle name="Comma 2 2 2 2 3 6 5" xfId="6885" xr:uid="{00000000-0005-0000-0000-00008F020000}"/>
    <cellStyle name="Comma 2 2 2 2 3 7" xfId="430" xr:uid="{00000000-0005-0000-0000-000090020000}"/>
    <cellStyle name="Comma 2 2 2 2 3 7 2" xfId="1823" xr:uid="{00000000-0005-0000-0000-000091020000}"/>
    <cellStyle name="Comma 2 2 2 2 3 7 2 2" xfId="4813" xr:uid="{00000000-0005-0000-0000-000092020000}"/>
    <cellStyle name="Comma 2 2 2 2 3 7 2 2 2" xfId="10767" xr:uid="{00000000-0005-0000-0000-000093020000}"/>
    <cellStyle name="Comma 2 2 2 2 3 7 2 3" xfId="7791" xr:uid="{00000000-0005-0000-0000-000094020000}"/>
    <cellStyle name="Comma 2 2 2 2 3 7 3" xfId="2440" xr:uid="{00000000-0005-0000-0000-000095020000}"/>
    <cellStyle name="Comma 2 2 2 2 3 7 3 2" xfId="5418" xr:uid="{00000000-0005-0000-0000-000096020000}"/>
    <cellStyle name="Comma 2 2 2 2 3 7 3 2 2" xfId="11370" xr:uid="{00000000-0005-0000-0000-000097020000}"/>
    <cellStyle name="Comma 2 2 2 2 3 7 3 3" xfId="8394" xr:uid="{00000000-0005-0000-0000-000098020000}"/>
    <cellStyle name="Comma 2 2 2 2 3 7 4" xfId="3422" xr:uid="{00000000-0005-0000-0000-000099020000}"/>
    <cellStyle name="Comma 2 2 2 2 3 7 4 2" xfId="9376" xr:uid="{00000000-0005-0000-0000-00009A020000}"/>
    <cellStyle name="Comma 2 2 2 2 3 7 5" xfId="6400" xr:uid="{00000000-0005-0000-0000-00009B020000}"/>
    <cellStyle name="Comma 2 2 2 2 3 8" xfId="1044" xr:uid="{00000000-0005-0000-0000-00009C020000}"/>
    <cellStyle name="Comma 2 2 2 2 3 8 2" xfId="4034" xr:uid="{00000000-0005-0000-0000-00009D020000}"/>
    <cellStyle name="Comma 2 2 2 2 3 8 2 2" xfId="9988" xr:uid="{00000000-0005-0000-0000-00009E020000}"/>
    <cellStyle name="Comma 2 2 2 2 3 8 3" xfId="7012" xr:uid="{00000000-0005-0000-0000-00009F020000}"/>
    <cellStyle name="Comma 2 2 2 2 3 9" xfId="2065" xr:uid="{00000000-0005-0000-0000-0000A0020000}"/>
    <cellStyle name="Comma 2 2 2 2 3 9 2" xfId="5043" xr:uid="{00000000-0005-0000-0000-0000A1020000}"/>
    <cellStyle name="Comma 2 2 2 2 3 9 2 2" xfId="10995" xr:uid="{00000000-0005-0000-0000-0000A2020000}"/>
    <cellStyle name="Comma 2 2 2 2 3 9 3" xfId="8019" xr:uid="{00000000-0005-0000-0000-0000A3020000}"/>
    <cellStyle name="Comma 2 2 2 2 4" xfId="85" xr:uid="{00000000-0005-0000-0000-0000A4020000}"/>
    <cellStyle name="Comma 2 2 2 2 4 10" xfId="6055" xr:uid="{00000000-0005-0000-0000-0000A5020000}"/>
    <cellStyle name="Comma 2 2 2 2 4 2" xfId="205" xr:uid="{00000000-0005-0000-0000-0000A6020000}"/>
    <cellStyle name="Comma 2 2 2 2 4 2 2" xfId="580" xr:uid="{00000000-0005-0000-0000-0000A7020000}"/>
    <cellStyle name="Comma 2 2 2 2 4 2 2 2" xfId="1844" xr:uid="{00000000-0005-0000-0000-0000A8020000}"/>
    <cellStyle name="Comma 2 2 2 2 4 2 2 2 2" xfId="4834" xr:uid="{00000000-0005-0000-0000-0000A9020000}"/>
    <cellStyle name="Comma 2 2 2 2 4 2 2 2 2 2" xfId="10788" xr:uid="{00000000-0005-0000-0000-0000AA020000}"/>
    <cellStyle name="Comma 2 2 2 2 4 2 2 2 3" xfId="7812" xr:uid="{00000000-0005-0000-0000-0000AB020000}"/>
    <cellStyle name="Comma 2 2 2 2 4 2 2 3" xfId="2590" xr:uid="{00000000-0005-0000-0000-0000AC020000}"/>
    <cellStyle name="Comma 2 2 2 2 4 2 2 3 2" xfId="5568" xr:uid="{00000000-0005-0000-0000-0000AD020000}"/>
    <cellStyle name="Comma 2 2 2 2 4 2 2 3 2 2" xfId="11520" xr:uid="{00000000-0005-0000-0000-0000AE020000}"/>
    <cellStyle name="Comma 2 2 2 2 4 2 2 3 3" xfId="8544" xr:uid="{00000000-0005-0000-0000-0000AF020000}"/>
    <cellStyle name="Comma 2 2 2 2 4 2 2 4" xfId="3572" xr:uid="{00000000-0005-0000-0000-0000B0020000}"/>
    <cellStyle name="Comma 2 2 2 2 4 2 2 4 2" xfId="9526" xr:uid="{00000000-0005-0000-0000-0000B1020000}"/>
    <cellStyle name="Comma 2 2 2 2 4 2 2 5" xfId="6550" xr:uid="{00000000-0005-0000-0000-0000B2020000}"/>
    <cellStyle name="Comma 2 2 2 2 4 2 3" xfId="1194" xr:uid="{00000000-0005-0000-0000-0000B3020000}"/>
    <cellStyle name="Comma 2 2 2 2 4 2 3 2" xfId="4184" xr:uid="{00000000-0005-0000-0000-0000B4020000}"/>
    <cellStyle name="Comma 2 2 2 2 4 2 3 2 2" xfId="10138" xr:uid="{00000000-0005-0000-0000-0000B5020000}"/>
    <cellStyle name="Comma 2 2 2 2 4 2 3 3" xfId="7162" xr:uid="{00000000-0005-0000-0000-0000B6020000}"/>
    <cellStyle name="Comma 2 2 2 2 4 2 4" xfId="2215" xr:uid="{00000000-0005-0000-0000-0000B7020000}"/>
    <cellStyle name="Comma 2 2 2 2 4 2 4 2" xfId="5193" xr:uid="{00000000-0005-0000-0000-0000B8020000}"/>
    <cellStyle name="Comma 2 2 2 2 4 2 4 2 2" xfId="11145" xr:uid="{00000000-0005-0000-0000-0000B9020000}"/>
    <cellStyle name="Comma 2 2 2 2 4 2 4 3" xfId="8169" xr:uid="{00000000-0005-0000-0000-0000BA020000}"/>
    <cellStyle name="Comma 2 2 2 2 4 2 5" xfId="3197" xr:uid="{00000000-0005-0000-0000-0000BB020000}"/>
    <cellStyle name="Comma 2 2 2 2 4 2 5 2" xfId="9151" xr:uid="{00000000-0005-0000-0000-0000BC020000}"/>
    <cellStyle name="Comma 2 2 2 2 4 2 6" xfId="6175" xr:uid="{00000000-0005-0000-0000-0000BD020000}"/>
    <cellStyle name="Comma 2 2 2 2 4 3" xfId="330" xr:uid="{00000000-0005-0000-0000-0000BE020000}"/>
    <cellStyle name="Comma 2 2 2 2 4 3 2" xfId="705" xr:uid="{00000000-0005-0000-0000-0000BF020000}"/>
    <cellStyle name="Comma 2 2 2 2 4 3 2 2" xfId="1929" xr:uid="{00000000-0005-0000-0000-0000C0020000}"/>
    <cellStyle name="Comma 2 2 2 2 4 3 2 2 2" xfId="4919" xr:uid="{00000000-0005-0000-0000-0000C1020000}"/>
    <cellStyle name="Comma 2 2 2 2 4 3 2 2 2 2" xfId="10873" xr:uid="{00000000-0005-0000-0000-0000C2020000}"/>
    <cellStyle name="Comma 2 2 2 2 4 3 2 2 3" xfId="7897" xr:uid="{00000000-0005-0000-0000-0000C3020000}"/>
    <cellStyle name="Comma 2 2 2 2 4 3 2 3" xfId="2715" xr:uid="{00000000-0005-0000-0000-0000C4020000}"/>
    <cellStyle name="Comma 2 2 2 2 4 3 2 3 2" xfId="5693" xr:uid="{00000000-0005-0000-0000-0000C5020000}"/>
    <cellStyle name="Comma 2 2 2 2 4 3 2 3 2 2" xfId="11645" xr:uid="{00000000-0005-0000-0000-0000C6020000}"/>
    <cellStyle name="Comma 2 2 2 2 4 3 2 3 3" xfId="8669" xr:uid="{00000000-0005-0000-0000-0000C7020000}"/>
    <cellStyle name="Comma 2 2 2 2 4 3 2 4" xfId="3697" xr:uid="{00000000-0005-0000-0000-0000C8020000}"/>
    <cellStyle name="Comma 2 2 2 2 4 3 2 4 2" xfId="9651" xr:uid="{00000000-0005-0000-0000-0000C9020000}"/>
    <cellStyle name="Comma 2 2 2 2 4 3 2 5" xfId="6675" xr:uid="{00000000-0005-0000-0000-0000CA020000}"/>
    <cellStyle name="Comma 2 2 2 2 4 3 3" xfId="1319" xr:uid="{00000000-0005-0000-0000-0000CB020000}"/>
    <cellStyle name="Comma 2 2 2 2 4 3 3 2" xfId="4309" xr:uid="{00000000-0005-0000-0000-0000CC020000}"/>
    <cellStyle name="Comma 2 2 2 2 4 3 3 2 2" xfId="10263" xr:uid="{00000000-0005-0000-0000-0000CD020000}"/>
    <cellStyle name="Comma 2 2 2 2 4 3 3 3" xfId="7287" xr:uid="{00000000-0005-0000-0000-0000CE020000}"/>
    <cellStyle name="Comma 2 2 2 2 4 3 4" xfId="2340" xr:uid="{00000000-0005-0000-0000-0000CF020000}"/>
    <cellStyle name="Comma 2 2 2 2 4 3 4 2" xfId="5318" xr:uid="{00000000-0005-0000-0000-0000D0020000}"/>
    <cellStyle name="Comma 2 2 2 2 4 3 4 2 2" xfId="11270" xr:uid="{00000000-0005-0000-0000-0000D1020000}"/>
    <cellStyle name="Comma 2 2 2 2 4 3 4 3" xfId="8294" xr:uid="{00000000-0005-0000-0000-0000D2020000}"/>
    <cellStyle name="Comma 2 2 2 2 4 3 5" xfId="3322" xr:uid="{00000000-0005-0000-0000-0000D3020000}"/>
    <cellStyle name="Comma 2 2 2 2 4 3 5 2" xfId="9276" xr:uid="{00000000-0005-0000-0000-0000D4020000}"/>
    <cellStyle name="Comma 2 2 2 2 4 3 6" xfId="6300" xr:uid="{00000000-0005-0000-0000-0000D5020000}"/>
    <cellStyle name="Comma 2 2 2 2 4 4" xfId="825" xr:uid="{00000000-0005-0000-0000-0000D6020000}"/>
    <cellStyle name="Comma 2 2 2 2 4 4 2" xfId="1596" xr:uid="{00000000-0005-0000-0000-0000D7020000}"/>
    <cellStyle name="Comma 2 2 2 2 4 4 2 2" xfId="4586" xr:uid="{00000000-0005-0000-0000-0000D8020000}"/>
    <cellStyle name="Comma 2 2 2 2 4 4 2 2 2" xfId="10540" xr:uid="{00000000-0005-0000-0000-0000D9020000}"/>
    <cellStyle name="Comma 2 2 2 2 4 4 2 3" xfId="7564" xr:uid="{00000000-0005-0000-0000-0000DA020000}"/>
    <cellStyle name="Comma 2 2 2 2 4 4 3" xfId="2835" xr:uid="{00000000-0005-0000-0000-0000DB020000}"/>
    <cellStyle name="Comma 2 2 2 2 4 4 3 2" xfId="5813" xr:uid="{00000000-0005-0000-0000-0000DC020000}"/>
    <cellStyle name="Comma 2 2 2 2 4 4 3 2 2" xfId="11765" xr:uid="{00000000-0005-0000-0000-0000DD020000}"/>
    <cellStyle name="Comma 2 2 2 2 4 4 3 3" xfId="8789" xr:uid="{00000000-0005-0000-0000-0000DE020000}"/>
    <cellStyle name="Comma 2 2 2 2 4 4 4" xfId="3817" xr:uid="{00000000-0005-0000-0000-0000DF020000}"/>
    <cellStyle name="Comma 2 2 2 2 4 4 4 2" xfId="9771" xr:uid="{00000000-0005-0000-0000-0000E0020000}"/>
    <cellStyle name="Comma 2 2 2 2 4 4 5" xfId="6795" xr:uid="{00000000-0005-0000-0000-0000E1020000}"/>
    <cellStyle name="Comma 2 2 2 2 4 5" xfId="945" xr:uid="{00000000-0005-0000-0000-0000E2020000}"/>
    <cellStyle name="Comma 2 2 2 2 4 5 2" xfId="1716" xr:uid="{00000000-0005-0000-0000-0000E3020000}"/>
    <cellStyle name="Comma 2 2 2 2 4 5 2 2" xfId="4706" xr:uid="{00000000-0005-0000-0000-0000E4020000}"/>
    <cellStyle name="Comma 2 2 2 2 4 5 2 2 2" xfId="10660" xr:uid="{00000000-0005-0000-0000-0000E5020000}"/>
    <cellStyle name="Comma 2 2 2 2 4 5 2 3" xfId="7684" xr:uid="{00000000-0005-0000-0000-0000E6020000}"/>
    <cellStyle name="Comma 2 2 2 2 4 5 3" xfId="2955" xr:uid="{00000000-0005-0000-0000-0000E7020000}"/>
    <cellStyle name="Comma 2 2 2 2 4 5 3 2" xfId="5933" xr:uid="{00000000-0005-0000-0000-0000E8020000}"/>
    <cellStyle name="Comma 2 2 2 2 4 5 3 2 2" xfId="11885" xr:uid="{00000000-0005-0000-0000-0000E9020000}"/>
    <cellStyle name="Comma 2 2 2 2 4 5 3 3" xfId="8909" xr:uid="{00000000-0005-0000-0000-0000EA020000}"/>
    <cellStyle name="Comma 2 2 2 2 4 5 4" xfId="3937" xr:uid="{00000000-0005-0000-0000-0000EB020000}"/>
    <cellStyle name="Comma 2 2 2 2 4 5 4 2" xfId="9891" xr:uid="{00000000-0005-0000-0000-0000EC020000}"/>
    <cellStyle name="Comma 2 2 2 2 4 5 5" xfId="6915" xr:uid="{00000000-0005-0000-0000-0000ED020000}"/>
    <cellStyle name="Comma 2 2 2 2 4 6" xfId="460" xr:uid="{00000000-0005-0000-0000-0000EE020000}"/>
    <cellStyle name="Comma 2 2 2 2 4 6 2" xfId="1773" xr:uid="{00000000-0005-0000-0000-0000EF020000}"/>
    <cellStyle name="Comma 2 2 2 2 4 6 2 2" xfId="4763" xr:uid="{00000000-0005-0000-0000-0000F0020000}"/>
    <cellStyle name="Comma 2 2 2 2 4 6 2 2 2" xfId="10717" xr:uid="{00000000-0005-0000-0000-0000F1020000}"/>
    <cellStyle name="Comma 2 2 2 2 4 6 2 3" xfId="7741" xr:uid="{00000000-0005-0000-0000-0000F2020000}"/>
    <cellStyle name="Comma 2 2 2 2 4 6 3" xfId="2470" xr:uid="{00000000-0005-0000-0000-0000F3020000}"/>
    <cellStyle name="Comma 2 2 2 2 4 6 3 2" xfId="5448" xr:uid="{00000000-0005-0000-0000-0000F4020000}"/>
    <cellStyle name="Comma 2 2 2 2 4 6 3 2 2" xfId="11400" xr:uid="{00000000-0005-0000-0000-0000F5020000}"/>
    <cellStyle name="Comma 2 2 2 2 4 6 3 3" xfId="8424" xr:uid="{00000000-0005-0000-0000-0000F6020000}"/>
    <cellStyle name="Comma 2 2 2 2 4 6 4" xfId="3452" xr:uid="{00000000-0005-0000-0000-0000F7020000}"/>
    <cellStyle name="Comma 2 2 2 2 4 6 4 2" xfId="9406" xr:uid="{00000000-0005-0000-0000-0000F8020000}"/>
    <cellStyle name="Comma 2 2 2 2 4 6 5" xfId="6430" xr:uid="{00000000-0005-0000-0000-0000F9020000}"/>
    <cellStyle name="Comma 2 2 2 2 4 7" xfId="1074" xr:uid="{00000000-0005-0000-0000-0000FA020000}"/>
    <cellStyle name="Comma 2 2 2 2 4 7 2" xfId="4064" xr:uid="{00000000-0005-0000-0000-0000FB020000}"/>
    <cellStyle name="Comma 2 2 2 2 4 7 2 2" xfId="10018" xr:uid="{00000000-0005-0000-0000-0000FC020000}"/>
    <cellStyle name="Comma 2 2 2 2 4 7 3" xfId="7042" xr:uid="{00000000-0005-0000-0000-0000FD020000}"/>
    <cellStyle name="Comma 2 2 2 2 4 8" xfId="2095" xr:uid="{00000000-0005-0000-0000-0000FE020000}"/>
    <cellStyle name="Comma 2 2 2 2 4 8 2" xfId="5073" xr:uid="{00000000-0005-0000-0000-0000FF020000}"/>
    <cellStyle name="Comma 2 2 2 2 4 8 2 2" xfId="11025" xr:uid="{00000000-0005-0000-0000-000000030000}"/>
    <cellStyle name="Comma 2 2 2 2 4 8 3" xfId="8049" xr:uid="{00000000-0005-0000-0000-000001030000}"/>
    <cellStyle name="Comma 2 2 2 2 4 9" xfId="3077" xr:uid="{00000000-0005-0000-0000-000002030000}"/>
    <cellStyle name="Comma 2 2 2 2 4 9 2" xfId="9031" xr:uid="{00000000-0005-0000-0000-000003030000}"/>
    <cellStyle name="Comma 2 2 2 2 5" xfId="145" xr:uid="{00000000-0005-0000-0000-000004030000}"/>
    <cellStyle name="Comma 2 2 2 2 5 2" xfId="520" xr:uid="{00000000-0005-0000-0000-000005030000}"/>
    <cellStyle name="Comma 2 2 2 2 5 2 2" xfId="1402" xr:uid="{00000000-0005-0000-0000-000006030000}"/>
    <cellStyle name="Comma 2 2 2 2 5 2 2 2" xfId="4392" xr:uid="{00000000-0005-0000-0000-000007030000}"/>
    <cellStyle name="Comma 2 2 2 2 5 2 2 2 2" xfId="10346" xr:uid="{00000000-0005-0000-0000-000008030000}"/>
    <cellStyle name="Comma 2 2 2 2 5 2 2 3" xfId="7370" xr:uid="{00000000-0005-0000-0000-000009030000}"/>
    <cellStyle name="Comma 2 2 2 2 5 2 3" xfId="2530" xr:uid="{00000000-0005-0000-0000-00000A030000}"/>
    <cellStyle name="Comma 2 2 2 2 5 2 3 2" xfId="5508" xr:uid="{00000000-0005-0000-0000-00000B030000}"/>
    <cellStyle name="Comma 2 2 2 2 5 2 3 2 2" xfId="11460" xr:uid="{00000000-0005-0000-0000-00000C030000}"/>
    <cellStyle name="Comma 2 2 2 2 5 2 3 3" xfId="8484" xr:uid="{00000000-0005-0000-0000-00000D030000}"/>
    <cellStyle name="Comma 2 2 2 2 5 2 4" xfId="3512" xr:uid="{00000000-0005-0000-0000-00000E030000}"/>
    <cellStyle name="Comma 2 2 2 2 5 2 4 2" xfId="9466" xr:uid="{00000000-0005-0000-0000-00000F030000}"/>
    <cellStyle name="Comma 2 2 2 2 5 2 5" xfId="6490" xr:uid="{00000000-0005-0000-0000-000010030000}"/>
    <cellStyle name="Comma 2 2 2 2 5 3" xfId="1134" xr:uid="{00000000-0005-0000-0000-000011030000}"/>
    <cellStyle name="Comma 2 2 2 2 5 3 2" xfId="4124" xr:uid="{00000000-0005-0000-0000-000012030000}"/>
    <cellStyle name="Comma 2 2 2 2 5 3 2 2" xfId="10078" xr:uid="{00000000-0005-0000-0000-000013030000}"/>
    <cellStyle name="Comma 2 2 2 2 5 3 3" xfId="7102" xr:uid="{00000000-0005-0000-0000-000014030000}"/>
    <cellStyle name="Comma 2 2 2 2 5 4" xfId="2155" xr:uid="{00000000-0005-0000-0000-000015030000}"/>
    <cellStyle name="Comma 2 2 2 2 5 4 2" xfId="5133" xr:uid="{00000000-0005-0000-0000-000016030000}"/>
    <cellStyle name="Comma 2 2 2 2 5 4 2 2" xfId="11085" xr:uid="{00000000-0005-0000-0000-000017030000}"/>
    <cellStyle name="Comma 2 2 2 2 5 4 3" xfId="8109" xr:uid="{00000000-0005-0000-0000-000018030000}"/>
    <cellStyle name="Comma 2 2 2 2 5 5" xfId="3137" xr:uid="{00000000-0005-0000-0000-000019030000}"/>
    <cellStyle name="Comma 2 2 2 2 5 5 2" xfId="9091" xr:uid="{00000000-0005-0000-0000-00001A030000}"/>
    <cellStyle name="Comma 2 2 2 2 5 6" xfId="6115" xr:uid="{00000000-0005-0000-0000-00001B030000}"/>
    <cellStyle name="Comma 2 2 2 2 6" xfId="270" xr:uid="{00000000-0005-0000-0000-00001C030000}"/>
    <cellStyle name="Comma 2 2 2 2 6 2" xfId="645" xr:uid="{00000000-0005-0000-0000-00001D030000}"/>
    <cellStyle name="Comma 2 2 2 2 6 2 2" xfId="1869" xr:uid="{00000000-0005-0000-0000-00001E030000}"/>
    <cellStyle name="Comma 2 2 2 2 6 2 2 2" xfId="4859" xr:uid="{00000000-0005-0000-0000-00001F030000}"/>
    <cellStyle name="Comma 2 2 2 2 6 2 2 2 2" xfId="10813" xr:uid="{00000000-0005-0000-0000-000020030000}"/>
    <cellStyle name="Comma 2 2 2 2 6 2 2 3" xfId="7837" xr:uid="{00000000-0005-0000-0000-000021030000}"/>
    <cellStyle name="Comma 2 2 2 2 6 2 3" xfId="2655" xr:uid="{00000000-0005-0000-0000-000022030000}"/>
    <cellStyle name="Comma 2 2 2 2 6 2 3 2" xfId="5633" xr:uid="{00000000-0005-0000-0000-000023030000}"/>
    <cellStyle name="Comma 2 2 2 2 6 2 3 2 2" xfId="11585" xr:uid="{00000000-0005-0000-0000-000024030000}"/>
    <cellStyle name="Comma 2 2 2 2 6 2 3 3" xfId="8609" xr:uid="{00000000-0005-0000-0000-000025030000}"/>
    <cellStyle name="Comma 2 2 2 2 6 2 4" xfId="3637" xr:uid="{00000000-0005-0000-0000-000026030000}"/>
    <cellStyle name="Comma 2 2 2 2 6 2 4 2" xfId="9591" xr:uid="{00000000-0005-0000-0000-000027030000}"/>
    <cellStyle name="Comma 2 2 2 2 6 2 5" xfId="6615" xr:uid="{00000000-0005-0000-0000-000028030000}"/>
    <cellStyle name="Comma 2 2 2 2 6 3" xfId="1259" xr:uid="{00000000-0005-0000-0000-000029030000}"/>
    <cellStyle name="Comma 2 2 2 2 6 3 2" xfId="4249" xr:uid="{00000000-0005-0000-0000-00002A030000}"/>
    <cellStyle name="Comma 2 2 2 2 6 3 2 2" xfId="10203" xr:uid="{00000000-0005-0000-0000-00002B030000}"/>
    <cellStyle name="Comma 2 2 2 2 6 3 3" xfId="7227" xr:uid="{00000000-0005-0000-0000-00002C030000}"/>
    <cellStyle name="Comma 2 2 2 2 6 4" xfId="2280" xr:uid="{00000000-0005-0000-0000-00002D030000}"/>
    <cellStyle name="Comma 2 2 2 2 6 4 2" xfId="5258" xr:uid="{00000000-0005-0000-0000-00002E030000}"/>
    <cellStyle name="Comma 2 2 2 2 6 4 2 2" xfId="11210" xr:uid="{00000000-0005-0000-0000-00002F030000}"/>
    <cellStyle name="Comma 2 2 2 2 6 4 3" xfId="8234" xr:uid="{00000000-0005-0000-0000-000030030000}"/>
    <cellStyle name="Comma 2 2 2 2 6 5" xfId="3262" xr:uid="{00000000-0005-0000-0000-000031030000}"/>
    <cellStyle name="Comma 2 2 2 2 6 5 2" xfId="9216" xr:uid="{00000000-0005-0000-0000-000032030000}"/>
    <cellStyle name="Comma 2 2 2 2 6 6" xfId="6240" xr:uid="{00000000-0005-0000-0000-000033030000}"/>
    <cellStyle name="Comma 2 2 2 2 7" xfId="765" xr:uid="{00000000-0005-0000-0000-000034030000}"/>
    <cellStyle name="Comma 2 2 2 2 7 2" xfId="1536" xr:uid="{00000000-0005-0000-0000-000035030000}"/>
    <cellStyle name="Comma 2 2 2 2 7 2 2" xfId="4526" xr:uid="{00000000-0005-0000-0000-000036030000}"/>
    <cellStyle name="Comma 2 2 2 2 7 2 2 2" xfId="10480" xr:uid="{00000000-0005-0000-0000-000037030000}"/>
    <cellStyle name="Comma 2 2 2 2 7 2 3" xfId="7504" xr:uid="{00000000-0005-0000-0000-000038030000}"/>
    <cellStyle name="Comma 2 2 2 2 7 3" xfId="2775" xr:uid="{00000000-0005-0000-0000-000039030000}"/>
    <cellStyle name="Comma 2 2 2 2 7 3 2" xfId="5753" xr:uid="{00000000-0005-0000-0000-00003A030000}"/>
    <cellStyle name="Comma 2 2 2 2 7 3 2 2" xfId="11705" xr:uid="{00000000-0005-0000-0000-00003B030000}"/>
    <cellStyle name="Comma 2 2 2 2 7 3 3" xfId="8729" xr:uid="{00000000-0005-0000-0000-00003C030000}"/>
    <cellStyle name="Comma 2 2 2 2 7 4" xfId="3757" xr:uid="{00000000-0005-0000-0000-00003D030000}"/>
    <cellStyle name="Comma 2 2 2 2 7 4 2" xfId="9711" xr:uid="{00000000-0005-0000-0000-00003E030000}"/>
    <cellStyle name="Comma 2 2 2 2 7 5" xfId="6735" xr:uid="{00000000-0005-0000-0000-00003F030000}"/>
    <cellStyle name="Comma 2 2 2 2 8" xfId="885" xr:uid="{00000000-0005-0000-0000-000040030000}"/>
    <cellStyle name="Comma 2 2 2 2 8 2" xfId="1656" xr:uid="{00000000-0005-0000-0000-000041030000}"/>
    <cellStyle name="Comma 2 2 2 2 8 2 2" xfId="4646" xr:uid="{00000000-0005-0000-0000-000042030000}"/>
    <cellStyle name="Comma 2 2 2 2 8 2 2 2" xfId="10600" xr:uid="{00000000-0005-0000-0000-000043030000}"/>
    <cellStyle name="Comma 2 2 2 2 8 2 3" xfId="7624" xr:uid="{00000000-0005-0000-0000-000044030000}"/>
    <cellStyle name="Comma 2 2 2 2 8 3" xfId="2895" xr:uid="{00000000-0005-0000-0000-000045030000}"/>
    <cellStyle name="Comma 2 2 2 2 8 3 2" xfId="5873" xr:uid="{00000000-0005-0000-0000-000046030000}"/>
    <cellStyle name="Comma 2 2 2 2 8 3 2 2" xfId="11825" xr:uid="{00000000-0005-0000-0000-000047030000}"/>
    <cellStyle name="Comma 2 2 2 2 8 3 3" xfId="8849" xr:uid="{00000000-0005-0000-0000-000048030000}"/>
    <cellStyle name="Comma 2 2 2 2 8 4" xfId="3877" xr:uid="{00000000-0005-0000-0000-000049030000}"/>
    <cellStyle name="Comma 2 2 2 2 8 4 2" xfId="9831" xr:uid="{00000000-0005-0000-0000-00004A030000}"/>
    <cellStyle name="Comma 2 2 2 2 8 5" xfId="6855" xr:uid="{00000000-0005-0000-0000-00004B030000}"/>
    <cellStyle name="Comma 2 2 2 2 9" xfId="400" xr:uid="{00000000-0005-0000-0000-00004C030000}"/>
    <cellStyle name="Comma 2 2 2 2 9 2" xfId="1423" xr:uid="{00000000-0005-0000-0000-00004D030000}"/>
    <cellStyle name="Comma 2 2 2 2 9 2 2" xfId="4413" xr:uid="{00000000-0005-0000-0000-00004E030000}"/>
    <cellStyle name="Comma 2 2 2 2 9 2 2 2" xfId="10367" xr:uid="{00000000-0005-0000-0000-00004F030000}"/>
    <cellStyle name="Comma 2 2 2 2 9 2 3" xfId="7391" xr:uid="{00000000-0005-0000-0000-000050030000}"/>
    <cellStyle name="Comma 2 2 2 2 9 3" xfId="2410" xr:uid="{00000000-0005-0000-0000-000051030000}"/>
    <cellStyle name="Comma 2 2 2 2 9 3 2" xfId="5388" xr:uid="{00000000-0005-0000-0000-000052030000}"/>
    <cellStyle name="Comma 2 2 2 2 9 3 2 2" xfId="11340" xr:uid="{00000000-0005-0000-0000-000053030000}"/>
    <cellStyle name="Comma 2 2 2 2 9 3 3" xfId="8364" xr:uid="{00000000-0005-0000-0000-000054030000}"/>
    <cellStyle name="Comma 2 2 2 2 9 4" xfId="3392" xr:uid="{00000000-0005-0000-0000-000055030000}"/>
    <cellStyle name="Comma 2 2 2 2 9 4 2" xfId="9346" xr:uid="{00000000-0005-0000-0000-000056030000}"/>
    <cellStyle name="Comma 2 2 2 2 9 5" xfId="6370" xr:uid="{00000000-0005-0000-0000-000057030000}"/>
    <cellStyle name="Comma 2 2 2 3" xfId="20" xr:uid="{00000000-0005-0000-0000-000058030000}"/>
    <cellStyle name="Comma 2 2 2 3 10" xfId="1009" xr:uid="{00000000-0005-0000-0000-000059030000}"/>
    <cellStyle name="Comma 2 2 2 3 10 2" xfId="3999" xr:uid="{00000000-0005-0000-0000-00005A030000}"/>
    <cellStyle name="Comma 2 2 2 3 10 2 2" xfId="9953" xr:uid="{00000000-0005-0000-0000-00005B030000}"/>
    <cellStyle name="Comma 2 2 2 3 10 3" xfId="6977" xr:uid="{00000000-0005-0000-0000-00005C030000}"/>
    <cellStyle name="Comma 2 2 2 3 11" xfId="1992" xr:uid="{00000000-0005-0000-0000-00005D030000}"/>
    <cellStyle name="Comma 2 2 2 3 11 2" xfId="4980" xr:uid="{00000000-0005-0000-0000-00005E030000}"/>
    <cellStyle name="Comma 2 2 2 3 11 2 2" xfId="10932" xr:uid="{00000000-0005-0000-0000-00005F030000}"/>
    <cellStyle name="Comma 2 2 2 3 11 3" xfId="7956" xr:uid="{00000000-0005-0000-0000-000060030000}"/>
    <cellStyle name="Comma 2 2 2 3 12" xfId="2030" xr:uid="{00000000-0005-0000-0000-000061030000}"/>
    <cellStyle name="Comma 2 2 2 3 12 2" xfId="5008" xr:uid="{00000000-0005-0000-0000-000062030000}"/>
    <cellStyle name="Comma 2 2 2 3 12 2 2" xfId="10960" xr:uid="{00000000-0005-0000-0000-000063030000}"/>
    <cellStyle name="Comma 2 2 2 3 12 3" xfId="7984" xr:uid="{00000000-0005-0000-0000-000064030000}"/>
    <cellStyle name="Comma 2 2 2 3 13" xfId="3012" xr:uid="{00000000-0005-0000-0000-000065030000}"/>
    <cellStyle name="Comma 2 2 2 3 13 2" xfId="8966" xr:uid="{00000000-0005-0000-0000-000066030000}"/>
    <cellStyle name="Comma 2 2 2 3 14" xfId="5990" xr:uid="{00000000-0005-0000-0000-000067030000}"/>
    <cellStyle name="Comma 2 2 2 3 2" xfId="35" xr:uid="{00000000-0005-0000-0000-000068030000}"/>
    <cellStyle name="Comma 2 2 2 3 2 10" xfId="2045" xr:uid="{00000000-0005-0000-0000-000069030000}"/>
    <cellStyle name="Comma 2 2 2 3 2 10 2" xfId="5023" xr:uid="{00000000-0005-0000-0000-00006A030000}"/>
    <cellStyle name="Comma 2 2 2 3 2 10 2 2" xfId="10975" xr:uid="{00000000-0005-0000-0000-00006B030000}"/>
    <cellStyle name="Comma 2 2 2 3 2 10 3" xfId="7999" xr:uid="{00000000-0005-0000-0000-00006C030000}"/>
    <cellStyle name="Comma 2 2 2 3 2 11" xfId="3027" xr:uid="{00000000-0005-0000-0000-00006D030000}"/>
    <cellStyle name="Comma 2 2 2 3 2 11 2" xfId="8981" xr:uid="{00000000-0005-0000-0000-00006E030000}"/>
    <cellStyle name="Comma 2 2 2 3 2 12" xfId="6005" xr:uid="{00000000-0005-0000-0000-00006F030000}"/>
    <cellStyle name="Comma 2 2 2 3 2 2" xfId="65" xr:uid="{00000000-0005-0000-0000-000070030000}"/>
    <cellStyle name="Comma 2 2 2 3 2 2 10" xfId="3057" xr:uid="{00000000-0005-0000-0000-000071030000}"/>
    <cellStyle name="Comma 2 2 2 3 2 2 10 2" xfId="9011" xr:uid="{00000000-0005-0000-0000-000072030000}"/>
    <cellStyle name="Comma 2 2 2 3 2 2 11" xfId="6035" xr:uid="{00000000-0005-0000-0000-000073030000}"/>
    <cellStyle name="Comma 2 2 2 3 2 2 2" xfId="125" xr:uid="{00000000-0005-0000-0000-000074030000}"/>
    <cellStyle name="Comma 2 2 2 3 2 2 2 10" xfId="6095" xr:uid="{00000000-0005-0000-0000-000075030000}"/>
    <cellStyle name="Comma 2 2 2 3 2 2 2 2" xfId="245" xr:uid="{00000000-0005-0000-0000-000076030000}"/>
    <cellStyle name="Comma 2 2 2 3 2 2 2 2 2" xfId="620" xr:uid="{00000000-0005-0000-0000-000077030000}"/>
    <cellStyle name="Comma 2 2 2 3 2 2 2 2 2 2" xfId="1839" xr:uid="{00000000-0005-0000-0000-000078030000}"/>
    <cellStyle name="Comma 2 2 2 3 2 2 2 2 2 2 2" xfId="4829" xr:uid="{00000000-0005-0000-0000-000079030000}"/>
    <cellStyle name="Comma 2 2 2 3 2 2 2 2 2 2 2 2" xfId="10783" xr:uid="{00000000-0005-0000-0000-00007A030000}"/>
    <cellStyle name="Comma 2 2 2 3 2 2 2 2 2 2 3" xfId="7807" xr:uid="{00000000-0005-0000-0000-00007B030000}"/>
    <cellStyle name="Comma 2 2 2 3 2 2 2 2 2 3" xfId="2630" xr:uid="{00000000-0005-0000-0000-00007C030000}"/>
    <cellStyle name="Comma 2 2 2 3 2 2 2 2 2 3 2" xfId="5608" xr:uid="{00000000-0005-0000-0000-00007D030000}"/>
    <cellStyle name="Comma 2 2 2 3 2 2 2 2 2 3 2 2" xfId="11560" xr:uid="{00000000-0005-0000-0000-00007E030000}"/>
    <cellStyle name="Comma 2 2 2 3 2 2 2 2 2 3 3" xfId="8584" xr:uid="{00000000-0005-0000-0000-00007F030000}"/>
    <cellStyle name="Comma 2 2 2 3 2 2 2 2 2 4" xfId="3612" xr:uid="{00000000-0005-0000-0000-000080030000}"/>
    <cellStyle name="Comma 2 2 2 3 2 2 2 2 2 4 2" xfId="9566" xr:uid="{00000000-0005-0000-0000-000081030000}"/>
    <cellStyle name="Comma 2 2 2 3 2 2 2 2 2 5" xfId="6590" xr:uid="{00000000-0005-0000-0000-000082030000}"/>
    <cellStyle name="Comma 2 2 2 3 2 2 2 2 3" xfId="1234" xr:uid="{00000000-0005-0000-0000-000083030000}"/>
    <cellStyle name="Comma 2 2 2 3 2 2 2 2 3 2" xfId="4224" xr:uid="{00000000-0005-0000-0000-000084030000}"/>
    <cellStyle name="Comma 2 2 2 3 2 2 2 2 3 2 2" xfId="10178" xr:uid="{00000000-0005-0000-0000-000085030000}"/>
    <cellStyle name="Comma 2 2 2 3 2 2 2 2 3 3" xfId="7202" xr:uid="{00000000-0005-0000-0000-000086030000}"/>
    <cellStyle name="Comma 2 2 2 3 2 2 2 2 4" xfId="2255" xr:uid="{00000000-0005-0000-0000-000087030000}"/>
    <cellStyle name="Comma 2 2 2 3 2 2 2 2 4 2" xfId="5233" xr:uid="{00000000-0005-0000-0000-000088030000}"/>
    <cellStyle name="Comma 2 2 2 3 2 2 2 2 4 2 2" xfId="11185" xr:uid="{00000000-0005-0000-0000-000089030000}"/>
    <cellStyle name="Comma 2 2 2 3 2 2 2 2 4 3" xfId="8209" xr:uid="{00000000-0005-0000-0000-00008A030000}"/>
    <cellStyle name="Comma 2 2 2 3 2 2 2 2 5" xfId="3237" xr:uid="{00000000-0005-0000-0000-00008B030000}"/>
    <cellStyle name="Comma 2 2 2 3 2 2 2 2 5 2" xfId="9191" xr:uid="{00000000-0005-0000-0000-00008C030000}"/>
    <cellStyle name="Comma 2 2 2 3 2 2 2 2 6" xfId="6215" xr:uid="{00000000-0005-0000-0000-00008D030000}"/>
    <cellStyle name="Comma 2 2 2 3 2 2 2 3" xfId="370" xr:uid="{00000000-0005-0000-0000-00008E030000}"/>
    <cellStyle name="Comma 2 2 2 3 2 2 2 3 2" xfId="745" xr:uid="{00000000-0005-0000-0000-00008F030000}"/>
    <cellStyle name="Comma 2 2 2 3 2 2 2 3 2 2" xfId="1969" xr:uid="{00000000-0005-0000-0000-000090030000}"/>
    <cellStyle name="Comma 2 2 2 3 2 2 2 3 2 2 2" xfId="4959" xr:uid="{00000000-0005-0000-0000-000091030000}"/>
    <cellStyle name="Comma 2 2 2 3 2 2 2 3 2 2 2 2" xfId="10913" xr:uid="{00000000-0005-0000-0000-000092030000}"/>
    <cellStyle name="Comma 2 2 2 3 2 2 2 3 2 2 3" xfId="7937" xr:uid="{00000000-0005-0000-0000-000093030000}"/>
    <cellStyle name="Comma 2 2 2 3 2 2 2 3 2 3" xfId="2755" xr:uid="{00000000-0005-0000-0000-000094030000}"/>
    <cellStyle name="Comma 2 2 2 3 2 2 2 3 2 3 2" xfId="5733" xr:uid="{00000000-0005-0000-0000-000095030000}"/>
    <cellStyle name="Comma 2 2 2 3 2 2 2 3 2 3 2 2" xfId="11685" xr:uid="{00000000-0005-0000-0000-000096030000}"/>
    <cellStyle name="Comma 2 2 2 3 2 2 2 3 2 3 3" xfId="8709" xr:uid="{00000000-0005-0000-0000-000097030000}"/>
    <cellStyle name="Comma 2 2 2 3 2 2 2 3 2 4" xfId="3737" xr:uid="{00000000-0005-0000-0000-000098030000}"/>
    <cellStyle name="Comma 2 2 2 3 2 2 2 3 2 4 2" xfId="9691" xr:uid="{00000000-0005-0000-0000-000099030000}"/>
    <cellStyle name="Comma 2 2 2 3 2 2 2 3 2 5" xfId="6715" xr:uid="{00000000-0005-0000-0000-00009A030000}"/>
    <cellStyle name="Comma 2 2 2 3 2 2 2 3 3" xfId="1359" xr:uid="{00000000-0005-0000-0000-00009B030000}"/>
    <cellStyle name="Comma 2 2 2 3 2 2 2 3 3 2" xfId="4349" xr:uid="{00000000-0005-0000-0000-00009C030000}"/>
    <cellStyle name="Comma 2 2 2 3 2 2 2 3 3 2 2" xfId="10303" xr:uid="{00000000-0005-0000-0000-00009D030000}"/>
    <cellStyle name="Comma 2 2 2 3 2 2 2 3 3 3" xfId="7327" xr:uid="{00000000-0005-0000-0000-00009E030000}"/>
    <cellStyle name="Comma 2 2 2 3 2 2 2 3 4" xfId="2380" xr:uid="{00000000-0005-0000-0000-00009F030000}"/>
    <cellStyle name="Comma 2 2 2 3 2 2 2 3 4 2" xfId="5358" xr:uid="{00000000-0005-0000-0000-0000A0030000}"/>
    <cellStyle name="Comma 2 2 2 3 2 2 2 3 4 2 2" xfId="11310" xr:uid="{00000000-0005-0000-0000-0000A1030000}"/>
    <cellStyle name="Comma 2 2 2 3 2 2 2 3 4 3" xfId="8334" xr:uid="{00000000-0005-0000-0000-0000A2030000}"/>
    <cellStyle name="Comma 2 2 2 3 2 2 2 3 5" xfId="3362" xr:uid="{00000000-0005-0000-0000-0000A3030000}"/>
    <cellStyle name="Comma 2 2 2 3 2 2 2 3 5 2" xfId="9316" xr:uid="{00000000-0005-0000-0000-0000A4030000}"/>
    <cellStyle name="Comma 2 2 2 3 2 2 2 3 6" xfId="6340" xr:uid="{00000000-0005-0000-0000-0000A5030000}"/>
    <cellStyle name="Comma 2 2 2 3 2 2 2 4" xfId="865" xr:uid="{00000000-0005-0000-0000-0000A6030000}"/>
    <cellStyle name="Comma 2 2 2 3 2 2 2 4 2" xfId="1636" xr:uid="{00000000-0005-0000-0000-0000A7030000}"/>
    <cellStyle name="Comma 2 2 2 3 2 2 2 4 2 2" xfId="4626" xr:uid="{00000000-0005-0000-0000-0000A8030000}"/>
    <cellStyle name="Comma 2 2 2 3 2 2 2 4 2 2 2" xfId="10580" xr:uid="{00000000-0005-0000-0000-0000A9030000}"/>
    <cellStyle name="Comma 2 2 2 3 2 2 2 4 2 3" xfId="7604" xr:uid="{00000000-0005-0000-0000-0000AA030000}"/>
    <cellStyle name="Comma 2 2 2 3 2 2 2 4 3" xfId="2875" xr:uid="{00000000-0005-0000-0000-0000AB030000}"/>
    <cellStyle name="Comma 2 2 2 3 2 2 2 4 3 2" xfId="5853" xr:uid="{00000000-0005-0000-0000-0000AC030000}"/>
    <cellStyle name="Comma 2 2 2 3 2 2 2 4 3 2 2" xfId="11805" xr:uid="{00000000-0005-0000-0000-0000AD030000}"/>
    <cellStyle name="Comma 2 2 2 3 2 2 2 4 3 3" xfId="8829" xr:uid="{00000000-0005-0000-0000-0000AE030000}"/>
    <cellStyle name="Comma 2 2 2 3 2 2 2 4 4" xfId="3857" xr:uid="{00000000-0005-0000-0000-0000AF030000}"/>
    <cellStyle name="Comma 2 2 2 3 2 2 2 4 4 2" xfId="9811" xr:uid="{00000000-0005-0000-0000-0000B0030000}"/>
    <cellStyle name="Comma 2 2 2 3 2 2 2 4 5" xfId="6835" xr:uid="{00000000-0005-0000-0000-0000B1030000}"/>
    <cellStyle name="Comma 2 2 2 3 2 2 2 5" xfId="985" xr:uid="{00000000-0005-0000-0000-0000B2030000}"/>
    <cellStyle name="Comma 2 2 2 3 2 2 2 5 2" xfId="1756" xr:uid="{00000000-0005-0000-0000-0000B3030000}"/>
    <cellStyle name="Comma 2 2 2 3 2 2 2 5 2 2" xfId="4746" xr:uid="{00000000-0005-0000-0000-0000B4030000}"/>
    <cellStyle name="Comma 2 2 2 3 2 2 2 5 2 2 2" xfId="10700" xr:uid="{00000000-0005-0000-0000-0000B5030000}"/>
    <cellStyle name="Comma 2 2 2 3 2 2 2 5 2 3" xfId="7724" xr:uid="{00000000-0005-0000-0000-0000B6030000}"/>
    <cellStyle name="Comma 2 2 2 3 2 2 2 5 3" xfId="2995" xr:uid="{00000000-0005-0000-0000-0000B7030000}"/>
    <cellStyle name="Comma 2 2 2 3 2 2 2 5 3 2" xfId="5973" xr:uid="{00000000-0005-0000-0000-0000B8030000}"/>
    <cellStyle name="Comma 2 2 2 3 2 2 2 5 3 2 2" xfId="11925" xr:uid="{00000000-0005-0000-0000-0000B9030000}"/>
    <cellStyle name="Comma 2 2 2 3 2 2 2 5 3 3" xfId="8949" xr:uid="{00000000-0005-0000-0000-0000BA030000}"/>
    <cellStyle name="Comma 2 2 2 3 2 2 2 5 4" xfId="3977" xr:uid="{00000000-0005-0000-0000-0000BB030000}"/>
    <cellStyle name="Comma 2 2 2 3 2 2 2 5 4 2" xfId="9931" xr:uid="{00000000-0005-0000-0000-0000BC030000}"/>
    <cellStyle name="Comma 2 2 2 3 2 2 2 5 5" xfId="6955" xr:uid="{00000000-0005-0000-0000-0000BD030000}"/>
    <cellStyle name="Comma 2 2 2 3 2 2 2 6" xfId="500" xr:uid="{00000000-0005-0000-0000-0000BE030000}"/>
    <cellStyle name="Comma 2 2 2 3 2 2 2 6 2" xfId="1397" xr:uid="{00000000-0005-0000-0000-0000BF030000}"/>
    <cellStyle name="Comma 2 2 2 3 2 2 2 6 2 2" xfId="4387" xr:uid="{00000000-0005-0000-0000-0000C0030000}"/>
    <cellStyle name="Comma 2 2 2 3 2 2 2 6 2 2 2" xfId="10341" xr:uid="{00000000-0005-0000-0000-0000C1030000}"/>
    <cellStyle name="Comma 2 2 2 3 2 2 2 6 2 3" xfId="7365" xr:uid="{00000000-0005-0000-0000-0000C2030000}"/>
    <cellStyle name="Comma 2 2 2 3 2 2 2 6 3" xfId="2510" xr:uid="{00000000-0005-0000-0000-0000C3030000}"/>
    <cellStyle name="Comma 2 2 2 3 2 2 2 6 3 2" xfId="5488" xr:uid="{00000000-0005-0000-0000-0000C4030000}"/>
    <cellStyle name="Comma 2 2 2 3 2 2 2 6 3 2 2" xfId="11440" xr:uid="{00000000-0005-0000-0000-0000C5030000}"/>
    <cellStyle name="Comma 2 2 2 3 2 2 2 6 3 3" xfId="8464" xr:uid="{00000000-0005-0000-0000-0000C6030000}"/>
    <cellStyle name="Comma 2 2 2 3 2 2 2 6 4" xfId="3492" xr:uid="{00000000-0005-0000-0000-0000C7030000}"/>
    <cellStyle name="Comma 2 2 2 3 2 2 2 6 4 2" xfId="9446" xr:uid="{00000000-0005-0000-0000-0000C8030000}"/>
    <cellStyle name="Comma 2 2 2 3 2 2 2 6 5" xfId="6470" xr:uid="{00000000-0005-0000-0000-0000C9030000}"/>
    <cellStyle name="Comma 2 2 2 3 2 2 2 7" xfId="1114" xr:uid="{00000000-0005-0000-0000-0000CA030000}"/>
    <cellStyle name="Comma 2 2 2 3 2 2 2 7 2" xfId="4104" xr:uid="{00000000-0005-0000-0000-0000CB030000}"/>
    <cellStyle name="Comma 2 2 2 3 2 2 2 7 2 2" xfId="10058" xr:uid="{00000000-0005-0000-0000-0000CC030000}"/>
    <cellStyle name="Comma 2 2 2 3 2 2 2 7 3" xfId="7082" xr:uid="{00000000-0005-0000-0000-0000CD030000}"/>
    <cellStyle name="Comma 2 2 2 3 2 2 2 8" xfId="2135" xr:uid="{00000000-0005-0000-0000-0000CE030000}"/>
    <cellStyle name="Comma 2 2 2 3 2 2 2 8 2" xfId="5113" xr:uid="{00000000-0005-0000-0000-0000CF030000}"/>
    <cellStyle name="Comma 2 2 2 3 2 2 2 8 2 2" xfId="11065" xr:uid="{00000000-0005-0000-0000-0000D0030000}"/>
    <cellStyle name="Comma 2 2 2 3 2 2 2 8 3" xfId="8089" xr:uid="{00000000-0005-0000-0000-0000D1030000}"/>
    <cellStyle name="Comma 2 2 2 3 2 2 2 9" xfId="3117" xr:uid="{00000000-0005-0000-0000-0000D2030000}"/>
    <cellStyle name="Comma 2 2 2 3 2 2 2 9 2" xfId="9071" xr:uid="{00000000-0005-0000-0000-0000D3030000}"/>
    <cellStyle name="Comma 2 2 2 3 2 2 3" xfId="185" xr:uid="{00000000-0005-0000-0000-0000D4030000}"/>
    <cellStyle name="Comma 2 2 2 3 2 2 3 2" xfId="560" xr:uid="{00000000-0005-0000-0000-0000D5030000}"/>
    <cellStyle name="Comma 2 2 2 3 2 2 3 2 2" xfId="1790" xr:uid="{00000000-0005-0000-0000-0000D6030000}"/>
    <cellStyle name="Comma 2 2 2 3 2 2 3 2 2 2" xfId="4780" xr:uid="{00000000-0005-0000-0000-0000D7030000}"/>
    <cellStyle name="Comma 2 2 2 3 2 2 3 2 2 2 2" xfId="10734" xr:uid="{00000000-0005-0000-0000-0000D8030000}"/>
    <cellStyle name="Comma 2 2 2 3 2 2 3 2 2 3" xfId="7758" xr:uid="{00000000-0005-0000-0000-0000D9030000}"/>
    <cellStyle name="Comma 2 2 2 3 2 2 3 2 3" xfId="2570" xr:uid="{00000000-0005-0000-0000-0000DA030000}"/>
    <cellStyle name="Comma 2 2 2 3 2 2 3 2 3 2" xfId="5548" xr:uid="{00000000-0005-0000-0000-0000DB030000}"/>
    <cellStyle name="Comma 2 2 2 3 2 2 3 2 3 2 2" xfId="11500" xr:uid="{00000000-0005-0000-0000-0000DC030000}"/>
    <cellStyle name="Comma 2 2 2 3 2 2 3 2 3 3" xfId="8524" xr:uid="{00000000-0005-0000-0000-0000DD030000}"/>
    <cellStyle name="Comma 2 2 2 3 2 2 3 2 4" xfId="3552" xr:uid="{00000000-0005-0000-0000-0000DE030000}"/>
    <cellStyle name="Comma 2 2 2 3 2 2 3 2 4 2" xfId="9506" xr:uid="{00000000-0005-0000-0000-0000DF030000}"/>
    <cellStyle name="Comma 2 2 2 3 2 2 3 2 5" xfId="6530" xr:uid="{00000000-0005-0000-0000-0000E0030000}"/>
    <cellStyle name="Comma 2 2 2 3 2 2 3 3" xfId="1174" xr:uid="{00000000-0005-0000-0000-0000E1030000}"/>
    <cellStyle name="Comma 2 2 2 3 2 2 3 3 2" xfId="4164" xr:uid="{00000000-0005-0000-0000-0000E2030000}"/>
    <cellStyle name="Comma 2 2 2 3 2 2 3 3 2 2" xfId="10118" xr:uid="{00000000-0005-0000-0000-0000E3030000}"/>
    <cellStyle name="Comma 2 2 2 3 2 2 3 3 3" xfId="7142" xr:uid="{00000000-0005-0000-0000-0000E4030000}"/>
    <cellStyle name="Comma 2 2 2 3 2 2 3 4" xfId="2195" xr:uid="{00000000-0005-0000-0000-0000E5030000}"/>
    <cellStyle name="Comma 2 2 2 3 2 2 3 4 2" xfId="5173" xr:uid="{00000000-0005-0000-0000-0000E6030000}"/>
    <cellStyle name="Comma 2 2 2 3 2 2 3 4 2 2" xfId="11125" xr:uid="{00000000-0005-0000-0000-0000E7030000}"/>
    <cellStyle name="Comma 2 2 2 3 2 2 3 4 3" xfId="8149" xr:uid="{00000000-0005-0000-0000-0000E8030000}"/>
    <cellStyle name="Comma 2 2 2 3 2 2 3 5" xfId="3177" xr:uid="{00000000-0005-0000-0000-0000E9030000}"/>
    <cellStyle name="Comma 2 2 2 3 2 2 3 5 2" xfId="9131" xr:uid="{00000000-0005-0000-0000-0000EA030000}"/>
    <cellStyle name="Comma 2 2 2 3 2 2 3 6" xfId="6155" xr:uid="{00000000-0005-0000-0000-0000EB030000}"/>
    <cellStyle name="Comma 2 2 2 3 2 2 4" xfId="310" xr:uid="{00000000-0005-0000-0000-0000EC030000}"/>
    <cellStyle name="Comma 2 2 2 3 2 2 4 2" xfId="685" xr:uid="{00000000-0005-0000-0000-0000ED030000}"/>
    <cellStyle name="Comma 2 2 2 3 2 2 4 2 2" xfId="1909" xr:uid="{00000000-0005-0000-0000-0000EE030000}"/>
    <cellStyle name="Comma 2 2 2 3 2 2 4 2 2 2" xfId="4899" xr:uid="{00000000-0005-0000-0000-0000EF030000}"/>
    <cellStyle name="Comma 2 2 2 3 2 2 4 2 2 2 2" xfId="10853" xr:uid="{00000000-0005-0000-0000-0000F0030000}"/>
    <cellStyle name="Comma 2 2 2 3 2 2 4 2 2 3" xfId="7877" xr:uid="{00000000-0005-0000-0000-0000F1030000}"/>
    <cellStyle name="Comma 2 2 2 3 2 2 4 2 3" xfId="2695" xr:uid="{00000000-0005-0000-0000-0000F2030000}"/>
    <cellStyle name="Comma 2 2 2 3 2 2 4 2 3 2" xfId="5673" xr:uid="{00000000-0005-0000-0000-0000F3030000}"/>
    <cellStyle name="Comma 2 2 2 3 2 2 4 2 3 2 2" xfId="11625" xr:uid="{00000000-0005-0000-0000-0000F4030000}"/>
    <cellStyle name="Comma 2 2 2 3 2 2 4 2 3 3" xfId="8649" xr:uid="{00000000-0005-0000-0000-0000F5030000}"/>
    <cellStyle name="Comma 2 2 2 3 2 2 4 2 4" xfId="3677" xr:uid="{00000000-0005-0000-0000-0000F6030000}"/>
    <cellStyle name="Comma 2 2 2 3 2 2 4 2 4 2" xfId="9631" xr:uid="{00000000-0005-0000-0000-0000F7030000}"/>
    <cellStyle name="Comma 2 2 2 3 2 2 4 2 5" xfId="6655" xr:uid="{00000000-0005-0000-0000-0000F8030000}"/>
    <cellStyle name="Comma 2 2 2 3 2 2 4 3" xfId="1299" xr:uid="{00000000-0005-0000-0000-0000F9030000}"/>
    <cellStyle name="Comma 2 2 2 3 2 2 4 3 2" xfId="4289" xr:uid="{00000000-0005-0000-0000-0000FA030000}"/>
    <cellStyle name="Comma 2 2 2 3 2 2 4 3 2 2" xfId="10243" xr:uid="{00000000-0005-0000-0000-0000FB030000}"/>
    <cellStyle name="Comma 2 2 2 3 2 2 4 3 3" xfId="7267" xr:uid="{00000000-0005-0000-0000-0000FC030000}"/>
    <cellStyle name="Comma 2 2 2 3 2 2 4 4" xfId="2320" xr:uid="{00000000-0005-0000-0000-0000FD030000}"/>
    <cellStyle name="Comma 2 2 2 3 2 2 4 4 2" xfId="5298" xr:uid="{00000000-0005-0000-0000-0000FE030000}"/>
    <cellStyle name="Comma 2 2 2 3 2 2 4 4 2 2" xfId="11250" xr:uid="{00000000-0005-0000-0000-0000FF030000}"/>
    <cellStyle name="Comma 2 2 2 3 2 2 4 4 3" xfId="8274" xr:uid="{00000000-0005-0000-0000-000000040000}"/>
    <cellStyle name="Comma 2 2 2 3 2 2 4 5" xfId="3302" xr:uid="{00000000-0005-0000-0000-000001040000}"/>
    <cellStyle name="Comma 2 2 2 3 2 2 4 5 2" xfId="9256" xr:uid="{00000000-0005-0000-0000-000002040000}"/>
    <cellStyle name="Comma 2 2 2 3 2 2 4 6" xfId="6280" xr:uid="{00000000-0005-0000-0000-000003040000}"/>
    <cellStyle name="Comma 2 2 2 3 2 2 5" xfId="805" xr:uid="{00000000-0005-0000-0000-000004040000}"/>
    <cellStyle name="Comma 2 2 2 3 2 2 5 2" xfId="1576" xr:uid="{00000000-0005-0000-0000-000005040000}"/>
    <cellStyle name="Comma 2 2 2 3 2 2 5 2 2" xfId="4566" xr:uid="{00000000-0005-0000-0000-000006040000}"/>
    <cellStyle name="Comma 2 2 2 3 2 2 5 2 2 2" xfId="10520" xr:uid="{00000000-0005-0000-0000-000007040000}"/>
    <cellStyle name="Comma 2 2 2 3 2 2 5 2 3" xfId="7544" xr:uid="{00000000-0005-0000-0000-000008040000}"/>
    <cellStyle name="Comma 2 2 2 3 2 2 5 3" xfId="2815" xr:uid="{00000000-0005-0000-0000-000009040000}"/>
    <cellStyle name="Comma 2 2 2 3 2 2 5 3 2" xfId="5793" xr:uid="{00000000-0005-0000-0000-00000A040000}"/>
    <cellStyle name="Comma 2 2 2 3 2 2 5 3 2 2" xfId="11745" xr:uid="{00000000-0005-0000-0000-00000B040000}"/>
    <cellStyle name="Comma 2 2 2 3 2 2 5 3 3" xfId="8769" xr:uid="{00000000-0005-0000-0000-00000C040000}"/>
    <cellStyle name="Comma 2 2 2 3 2 2 5 4" xfId="3797" xr:uid="{00000000-0005-0000-0000-00000D040000}"/>
    <cellStyle name="Comma 2 2 2 3 2 2 5 4 2" xfId="9751" xr:uid="{00000000-0005-0000-0000-00000E040000}"/>
    <cellStyle name="Comma 2 2 2 3 2 2 5 5" xfId="6775" xr:uid="{00000000-0005-0000-0000-00000F040000}"/>
    <cellStyle name="Comma 2 2 2 3 2 2 6" xfId="925" xr:uid="{00000000-0005-0000-0000-000010040000}"/>
    <cellStyle name="Comma 2 2 2 3 2 2 6 2" xfId="1696" xr:uid="{00000000-0005-0000-0000-000011040000}"/>
    <cellStyle name="Comma 2 2 2 3 2 2 6 2 2" xfId="4686" xr:uid="{00000000-0005-0000-0000-000012040000}"/>
    <cellStyle name="Comma 2 2 2 3 2 2 6 2 2 2" xfId="10640" xr:uid="{00000000-0005-0000-0000-000013040000}"/>
    <cellStyle name="Comma 2 2 2 3 2 2 6 2 3" xfId="7664" xr:uid="{00000000-0005-0000-0000-000014040000}"/>
    <cellStyle name="Comma 2 2 2 3 2 2 6 3" xfId="2935" xr:uid="{00000000-0005-0000-0000-000015040000}"/>
    <cellStyle name="Comma 2 2 2 3 2 2 6 3 2" xfId="5913" xr:uid="{00000000-0005-0000-0000-000016040000}"/>
    <cellStyle name="Comma 2 2 2 3 2 2 6 3 2 2" xfId="11865" xr:uid="{00000000-0005-0000-0000-000017040000}"/>
    <cellStyle name="Comma 2 2 2 3 2 2 6 3 3" xfId="8889" xr:uid="{00000000-0005-0000-0000-000018040000}"/>
    <cellStyle name="Comma 2 2 2 3 2 2 6 4" xfId="3917" xr:uid="{00000000-0005-0000-0000-000019040000}"/>
    <cellStyle name="Comma 2 2 2 3 2 2 6 4 2" xfId="9871" xr:uid="{00000000-0005-0000-0000-00001A040000}"/>
    <cellStyle name="Comma 2 2 2 3 2 2 6 5" xfId="6895" xr:uid="{00000000-0005-0000-0000-00001B040000}"/>
    <cellStyle name="Comma 2 2 2 3 2 2 7" xfId="440" xr:uid="{00000000-0005-0000-0000-00001C040000}"/>
    <cellStyle name="Comma 2 2 2 3 2 2 7 2" xfId="1808" xr:uid="{00000000-0005-0000-0000-00001D040000}"/>
    <cellStyle name="Comma 2 2 2 3 2 2 7 2 2" xfId="4798" xr:uid="{00000000-0005-0000-0000-00001E040000}"/>
    <cellStyle name="Comma 2 2 2 3 2 2 7 2 2 2" xfId="10752" xr:uid="{00000000-0005-0000-0000-00001F040000}"/>
    <cellStyle name="Comma 2 2 2 3 2 2 7 2 3" xfId="7776" xr:uid="{00000000-0005-0000-0000-000020040000}"/>
    <cellStyle name="Comma 2 2 2 3 2 2 7 3" xfId="2450" xr:uid="{00000000-0005-0000-0000-000021040000}"/>
    <cellStyle name="Comma 2 2 2 3 2 2 7 3 2" xfId="5428" xr:uid="{00000000-0005-0000-0000-000022040000}"/>
    <cellStyle name="Comma 2 2 2 3 2 2 7 3 2 2" xfId="11380" xr:uid="{00000000-0005-0000-0000-000023040000}"/>
    <cellStyle name="Comma 2 2 2 3 2 2 7 3 3" xfId="8404" xr:uid="{00000000-0005-0000-0000-000024040000}"/>
    <cellStyle name="Comma 2 2 2 3 2 2 7 4" xfId="3432" xr:uid="{00000000-0005-0000-0000-000025040000}"/>
    <cellStyle name="Comma 2 2 2 3 2 2 7 4 2" xfId="9386" xr:uid="{00000000-0005-0000-0000-000026040000}"/>
    <cellStyle name="Comma 2 2 2 3 2 2 7 5" xfId="6410" xr:uid="{00000000-0005-0000-0000-000027040000}"/>
    <cellStyle name="Comma 2 2 2 3 2 2 8" xfId="1054" xr:uid="{00000000-0005-0000-0000-000028040000}"/>
    <cellStyle name="Comma 2 2 2 3 2 2 8 2" xfId="4044" xr:uid="{00000000-0005-0000-0000-000029040000}"/>
    <cellStyle name="Comma 2 2 2 3 2 2 8 2 2" xfId="9998" xr:uid="{00000000-0005-0000-0000-00002A040000}"/>
    <cellStyle name="Comma 2 2 2 3 2 2 8 3" xfId="7022" xr:uid="{00000000-0005-0000-0000-00002B040000}"/>
    <cellStyle name="Comma 2 2 2 3 2 2 9" xfId="2075" xr:uid="{00000000-0005-0000-0000-00002C040000}"/>
    <cellStyle name="Comma 2 2 2 3 2 2 9 2" xfId="5053" xr:uid="{00000000-0005-0000-0000-00002D040000}"/>
    <cellStyle name="Comma 2 2 2 3 2 2 9 2 2" xfId="11005" xr:uid="{00000000-0005-0000-0000-00002E040000}"/>
    <cellStyle name="Comma 2 2 2 3 2 2 9 3" xfId="8029" xr:uid="{00000000-0005-0000-0000-00002F040000}"/>
    <cellStyle name="Comma 2 2 2 3 2 3" xfId="95" xr:uid="{00000000-0005-0000-0000-000030040000}"/>
    <cellStyle name="Comma 2 2 2 3 2 3 10" xfId="6065" xr:uid="{00000000-0005-0000-0000-000031040000}"/>
    <cellStyle name="Comma 2 2 2 3 2 3 2" xfId="215" xr:uid="{00000000-0005-0000-0000-000032040000}"/>
    <cellStyle name="Comma 2 2 2 3 2 3 2 2" xfId="590" xr:uid="{00000000-0005-0000-0000-000033040000}"/>
    <cellStyle name="Comma 2 2 2 3 2 3 2 2 2" xfId="1520" xr:uid="{00000000-0005-0000-0000-000034040000}"/>
    <cellStyle name="Comma 2 2 2 3 2 3 2 2 2 2" xfId="4510" xr:uid="{00000000-0005-0000-0000-000035040000}"/>
    <cellStyle name="Comma 2 2 2 3 2 3 2 2 2 2 2" xfId="10464" xr:uid="{00000000-0005-0000-0000-000036040000}"/>
    <cellStyle name="Comma 2 2 2 3 2 3 2 2 2 3" xfId="7488" xr:uid="{00000000-0005-0000-0000-000037040000}"/>
    <cellStyle name="Comma 2 2 2 3 2 3 2 2 3" xfId="2600" xr:uid="{00000000-0005-0000-0000-000038040000}"/>
    <cellStyle name="Comma 2 2 2 3 2 3 2 2 3 2" xfId="5578" xr:uid="{00000000-0005-0000-0000-000039040000}"/>
    <cellStyle name="Comma 2 2 2 3 2 3 2 2 3 2 2" xfId="11530" xr:uid="{00000000-0005-0000-0000-00003A040000}"/>
    <cellStyle name="Comma 2 2 2 3 2 3 2 2 3 3" xfId="8554" xr:uid="{00000000-0005-0000-0000-00003B040000}"/>
    <cellStyle name="Comma 2 2 2 3 2 3 2 2 4" xfId="3582" xr:uid="{00000000-0005-0000-0000-00003C040000}"/>
    <cellStyle name="Comma 2 2 2 3 2 3 2 2 4 2" xfId="9536" xr:uid="{00000000-0005-0000-0000-00003D040000}"/>
    <cellStyle name="Comma 2 2 2 3 2 3 2 2 5" xfId="6560" xr:uid="{00000000-0005-0000-0000-00003E040000}"/>
    <cellStyle name="Comma 2 2 2 3 2 3 2 3" xfId="1204" xr:uid="{00000000-0005-0000-0000-00003F040000}"/>
    <cellStyle name="Comma 2 2 2 3 2 3 2 3 2" xfId="4194" xr:uid="{00000000-0005-0000-0000-000040040000}"/>
    <cellStyle name="Comma 2 2 2 3 2 3 2 3 2 2" xfId="10148" xr:uid="{00000000-0005-0000-0000-000041040000}"/>
    <cellStyle name="Comma 2 2 2 3 2 3 2 3 3" xfId="7172" xr:uid="{00000000-0005-0000-0000-000042040000}"/>
    <cellStyle name="Comma 2 2 2 3 2 3 2 4" xfId="2225" xr:uid="{00000000-0005-0000-0000-000043040000}"/>
    <cellStyle name="Comma 2 2 2 3 2 3 2 4 2" xfId="5203" xr:uid="{00000000-0005-0000-0000-000044040000}"/>
    <cellStyle name="Comma 2 2 2 3 2 3 2 4 2 2" xfId="11155" xr:uid="{00000000-0005-0000-0000-000045040000}"/>
    <cellStyle name="Comma 2 2 2 3 2 3 2 4 3" xfId="8179" xr:uid="{00000000-0005-0000-0000-000046040000}"/>
    <cellStyle name="Comma 2 2 2 3 2 3 2 5" xfId="3207" xr:uid="{00000000-0005-0000-0000-000047040000}"/>
    <cellStyle name="Comma 2 2 2 3 2 3 2 5 2" xfId="9161" xr:uid="{00000000-0005-0000-0000-000048040000}"/>
    <cellStyle name="Comma 2 2 2 3 2 3 2 6" xfId="6185" xr:uid="{00000000-0005-0000-0000-000049040000}"/>
    <cellStyle name="Comma 2 2 2 3 2 3 3" xfId="340" xr:uid="{00000000-0005-0000-0000-00004A040000}"/>
    <cellStyle name="Comma 2 2 2 3 2 3 3 2" xfId="715" xr:uid="{00000000-0005-0000-0000-00004B040000}"/>
    <cellStyle name="Comma 2 2 2 3 2 3 3 2 2" xfId="1939" xr:uid="{00000000-0005-0000-0000-00004C040000}"/>
    <cellStyle name="Comma 2 2 2 3 2 3 3 2 2 2" xfId="4929" xr:uid="{00000000-0005-0000-0000-00004D040000}"/>
    <cellStyle name="Comma 2 2 2 3 2 3 3 2 2 2 2" xfId="10883" xr:uid="{00000000-0005-0000-0000-00004E040000}"/>
    <cellStyle name="Comma 2 2 2 3 2 3 3 2 2 3" xfId="7907" xr:uid="{00000000-0005-0000-0000-00004F040000}"/>
    <cellStyle name="Comma 2 2 2 3 2 3 3 2 3" xfId="2725" xr:uid="{00000000-0005-0000-0000-000050040000}"/>
    <cellStyle name="Comma 2 2 2 3 2 3 3 2 3 2" xfId="5703" xr:uid="{00000000-0005-0000-0000-000051040000}"/>
    <cellStyle name="Comma 2 2 2 3 2 3 3 2 3 2 2" xfId="11655" xr:uid="{00000000-0005-0000-0000-000052040000}"/>
    <cellStyle name="Comma 2 2 2 3 2 3 3 2 3 3" xfId="8679" xr:uid="{00000000-0005-0000-0000-000053040000}"/>
    <cellStyle name="Comma 2 2 2 3 2 3 3 2 4" xfId="3707" xr:uid="{00000000-0005-0000-0000-000054040000}"/>
    <cellStyle name="Comma 2 2 2 3 2 3 3 2 4 2" xfId="9661" xr:uid="{00000000-0005-0000-0000-000055040000}"/>
    <cellStyle name="Comma 2 2 2 3 2 3 3 2 5" xfId="6685" xr:uid="{00000000-0005-0000-0000-000056040000}"/>
    <cellStyle name="Comma 2 2 2 3 2 3 3 3" xfId="1329" xr:uid="{00000000-0005-0000-0000-000057040000}"/>
    <cellStyle name="Comma 2 2 2 3 2 3 3 3 2" xfId="4319" xr:uid="{00000000-0005-0000-0000-000058040000}"/>
    <cellStyle name="Comma 2 2 2 3 2 3 3 3 2 2" xfId="10273" xr:uid="{00000000-0005-0000-0000-000059040000}"/>
    <cellStyle name="Comma 2 2 2 3 2 3 3 3 3" xfId="7297" xr:uid="{00000000-0005-0000-0000-00005A040000}"/>
    <cellStyle name="Comma 2 2 2 3 2 3 3 4" xfId="2350" xr:uid="{00000000-0005-0000-0000-00005B040000}"/>
    <cellStyle name="Comma 2 2 2 3 2 3 3 4 2" xfId="5328" xr:uid="{00000000-0005-0000-0000-00005C040000}"/>
    <cellStyle name="Comma 2 2 2 3 2 3 3 4 2 2" xfId="11280" xr:uid="{00000000-0005-0000-0000-00005D040000}"/>
    <cellStyle name="Comma 2 2 2 3 2 3 3 4 3" xfId="8304" xr:uid="{00000000-0005-0000-0000-00005E040000}"/>
    <cellStyle name="Comma 2 2 2 3 2 3 3 5" xfId="3332" xr:uid="{00000000-0005-0000-0000-00005F040000}"/>
    <cellStyle name="Comma 2 2 2 3 2 3 3 5 2" xfId="9286" xr:uid="{00000000-0005-0000-0000-000060040000}"/>
    <cellStyle name="Comma 2 2 2 3 2 3 3 6" xfId="6310" xr:uid="{00000000-0005-0000-0000-000061040000}"/>
    <cellStyle name="Comma 2 2 2 3 2 3 4" xfId="835" xr:uid="{00000000-0005-0000-0000-000062040000}"/>
    <cellStyle name="Comma 2 2 2 3 2 3 4 2" xfId="1606" xr:uid="{00000000-0005-0000-0000-000063040000}"/>
    <cellStyle name="Comma 2 2 2 3 2 3 4 2 2" xfId="4596" xr:uid="{00000000-0005-0000-0000-000064040000}"/>
    <cellStyle name="Comma 2 2 2 3 2 3 4 2 2 2" xfId="10550" xr:uid="{00000000-0005-0000-0000-000065040000}"/>
    <cellStyle name="Comma 2 2 2 3 2 3 4 2 3" xfId="7574" xr:uid="{00000000-0005-0000-0000-000066040000}"/>
    <cellStyle name="Comma 2 2 2 3 2 3 4 3" xfId="2845" xr:uid="{00000000-0005-0000-0000-000067040000}"/>
    <cellStyle name="Comma 2 2 2 3 2 3 4 3 2" xfId="5823" xr:uid="{00000000-0005-0000-0000-000068040000}"/>
    <cellStyle name="Comma 2 2 2 3 2 3 4 3 2 2" xfId="11775" xr:uid="{00000000-0005-0000-0000-000069040000}"/>
    <cellStyle name="Comma 2 2 2 3 2 3 4 3 3" xfId="8799" xr:uid="{00000000-0005-0000-0000-00006A040000}"/>
    <cellStyle name="Comma 2 2 2 3 2 3 4 4" xfId="3827" xr:uid="{00000000-0005-0000-0000-00006B040000}"/>
    <cellStyle name="Comma 2 2 2 3 2 3 4 4 2" xfId="9781" xr:uid="{00000000-0005-0000-0000-00006C040000}"/>
    <cellStyle name="Comma 2 2 2 3 2 3 4 5" xfId="6805" xr:uid="{00000000-0005-0000-0000-00006D040000}"/>
    <cellStyle name="Comma 2 2 2 3 2 3 5" xfId="955" xr:uid="{00000000-0005-0000-0000-00006E040000}"/>
    <cellStyle name="Comma 2 2 2 3 2 3 5 2" xfId="1726" xr:uid="{00000000-0005-0000-0000-00006F040000}"/>
    <cellStyle name="Comma 2 2 2 3 2 3 5 2 2" xfId="4716" xr:uid="{00000000-0005-0000-0000-000070040000}"/>
    <cellStyle name="Comma 2 2 2 3 2 3 5 2 2 2" xfId="10670" xr:uid="{00000000-0005-0000-0000-000071040000}"/>
    <cellStyle name="Comma 2 2 2 3 2 3 5 2 3" xfId="7694" xr:uid="{00000000-0005-0000-0000-000072040000}"/>
    <cellStyle name="Comma 2 2 2 3 2 3 5 3" xfId="2965" xr:uid="{00000000-0005-0000-0000-000073040000}"/>
    <cellStyle name="Comma 2 2 2 3 2 3 5 3 2" xfId="5943" xr:uid="{00000000-0005-0000-0000-000074040000}"/>
    <cellStyle name="Comma 2 2 2 3 2 3 5 3 2 2" xfId="11895" xr:uid="{00000000-0005-0000-0000-000075040000}"/>
    <cellStyle name="Comma 2 2 2 3 2 3 5 3 3" xfId="8919" xr:uid="{00000000-0005-0000-0000-000076040000}"/>
    <cellStyle name="Comma 2 2 2 3 2 3 5 4" xfId="3947" xr:uid="{00000000-0005-0000-0000-000077040000}"/>
    <cellStyle name="Comma 2 2 2 3 2 3 5 4 2" xfId="9901" xr:uid="{00000000-0005-0000-0000-000078040000}"/>
    <cellStyle name="Comma 2 2 2 3 2 3 5 5" xfId="6925" xr:uid="{00000000-0005-0000-0000-000079040000}"/>
    <cellStyle name="Comma 2 2 2 3 2 3 6" xfId="470" xr:uid="{00000000-0005-0000-0000-00007A040000}"/>
    <cellStyle name="Comma 2 2 2 3 2 3 6 2" xfId="1388" xr:uid="{00000000-0005-0000-0000-00007B040000}"/>
    <cellStyle name="Comma 2 2 2 3 2 3 6 2 2" xfId="4378" xr:uid="{00000000-0005-0000-0000-00007C040000}"/>
    <cellStyle name="Comma 2 2 2 3 2 3 6 2 2 2" xfId="10332" xr:uid="{00000000-0005-0000-0000-00007D040000}"/>
    <cellStyle name="Comma 2 2 2 3 2 3 6 2 3" xfId="7356" xr:uid="{00000000-0005-0000-0000-00007E040000}"/>
    <cellStyle name="Comma 2 2 2 3 2 3 6 3" xfId="2480" xr:uid="{00000000-0005-0000-0000-00007F040000}"/>
    <cellStyle name="Comma 2 2 2 3 2 3 6 3 2" xfId="5458" xr:uid="{00000000-0005-0000-0000-000080040000}"/>
    <cellStyle name="Comma 2 2 2 3 2 3 6 3 2 2" xfId="11410" xr:uid="{00000000-0005-0000-0000-000081040000}"/>
    <cellStyle name="Comma 2 2 2 3 2 3 6 3 3" xfId="8434" xr:uid="{00000000-0005-0000-0000-000082040000}"/>
    <cellStyle name="Comma 2 2 2 3 2 3 6 4" xfId="3462" xr:uid="{00000000-0005-0000-0000-000083040000}"/>
    <cellStyle name="Comma 2 2 2 3 2 3 6 4 2" xfId="9416" xr:uid="{00000000-0005-0000-0000-000084040000}"/>
    <cellStyle name="Comma 2 2 2 3 2 3 6 5" xfId="6440" xr:uid="{00000000-0005-0000-0000-000085040000}"/>
    <cellStyle name="Comma 2 2 2 3 2 3 7" xfId="1084" xr:uid="{00000000-0005-0000-0000-000086040000}"/>
    <cellStyle name="Comma 2 2 2 3 2 3 7 2" xfId="4074" xr:uid="{00000000-0005-0000-0000-000087040000}"/>
    <cellStyle name="Comma 2 2 2 3 2 3 7 2 2" xfId="10028" xr:uid="{00000000-0005-0000-0000-000088040000}"/>
    <cellStyle name="Comma 2 2 2 3 2 3 7 3" xfId="7052" xr:uid="{00000000-0005-0000-0000-000089040000}"/>
    <cellStyle name="Comma 2 2 2 3 2 3 8" xfId="2105" xr:uid="{00000000-0005-0000-0000-00008A040000}"/>
    <cellStyle name="Comma 2 2 2 3 2 3 8 2" xfId="5083" xr:uid="{00000000-0005-0000-0000-00008B040000}"/>
    <cellStyle name="Comma 2 2 2 3 2 3 8 2 2" xfId="11035" xr:uid="{00000000-0005-0000-0000-00008C040000}"/>
    <cellStyle name="Comma 2 2 2 3 2 3 8 3" xfId="8059" xr:uid="{00000000-0005-0000-0000-00008D040000}"/>
    <cellStyle name="Comma 2 2 2 3 2 3 9" xfId="3087" xr:uid="{00000000-0005-0000-0000-00008E040000}"/>
    <cellStyle name="Comma 2 2 2 3 2 3 9 2" xfId="9041" xr:uid="{00000000-0005-0000-0000-00008F040000}"/>
    <cellStyle name="Comma 2 2 2 3 2 4" xfId="155" xr:uid="{00000000-0005-0000-0000-000090040000}"/>
    <cellStyle name="Comma 2 2 2 3 2 4 2" xfId="530" xr:uid="{00000000-0005-0000-0000-000091040000}"/>
    <cellStyle name="Comma 2 2 2 3 2 4 2 2" xfId="1475" xr:uid="{00000000-0005-0000-0000-000092040000}"/>
    <cellStyle name="Comma 2 2 2 3 2 4 2 2 2" xfId="4465" xr:uid="{00000000-0005-0000-0000-000093040000}"/>
    <cellStyle name="Comma 2 2 2 3 2 4 2 2 2 2" xfId="10419" xr:uid="{00000000-0005-0000-0000-000094040000}"/>
    <cellStyle name="Comma 2 2 2 3 2 4 2 2 3" xfId="7443" xr:uid="{00000000-0005-0000-0000-000095040000}"/>
    <cellStyle name="Comma 2 2 2 3 2 4 2 3" xfId="2540" xr:uid="{00000000-0005-0000-0000-000096040000}"/>
    <cellStyle name="Comma 2 2 2 3 2 4 2 3 2" xfId="5518" xr:uid="{00000000-0005-0000-0000-000097040000}"/>
    <cellStyle name="Comma 2 2 2 3 2 4 2 3 2 2" xfId="11470" xr:uid="{00000000-0005-0000-0000-000098040000}"/>
    <cellStyle name="Comma 2 2 2 3 2 4 2 3 3" xfId="8494" xr:uid="{00000000-0005-0000-0000-000099040000}"/>
    <cellStyle name="Comma 2 2 2 3 2 4 2 4" xfId="3522" xr:uid="{00000000-0005-0000-0000-00009A040000}"/>
    <cellStyle name="Comma 2 2 2 3 2 4 2 4 2" xfId="9476" xr:uid="{00000000-0005-0000-0000-00009B040000}"/>
    <cellStyle name="Comma 2 2 2 3 2 4 2 5" xfId="6500" xr:uid="{00000000-0005-0000-0000-00009C040000}"/>
    <cellStyle name="Comma 2 2 2 3 2 4 3" xfId="1144" xr:uid="{00000000-0005-0000-0000-00009D040000}"/>
    <cellStyle name="Comma 2 2 2 3 2 4 3 2" xfId="4134" xr:uid="{00000000-0005-0000-0000-00009E040000}"/>
    <cellStyle name="Comma 2 2 2 3 2 4 3 2 2" xfId="10088" xr:uid="{00000000-0005-0000-0000-00009F040000}"/>
    <cellStyle name="Comma 2 2 2 3 2 4 3 3" xfId="7112" xr:uid="{00000000-0005-0000-0000-0000A0040000}"/>
    <cellStyle name="Comma 2 2 2 3 2 4 4" xfId="2165" xr:uid="{00000000-0005-0000-0000-0000A1040000}"/>
    <cellStyle name="Comma 2 2 2 3 2 4 4 2" xfId="5143" xr:uid="{00000000-0005-0000-0000-0000A2040000}"/>
    <cellStyle name="Comma 2 2 2 3 2 4 4 2 2" xfId="11095" xr:uid="{00000000-0005-0000-0000-0000A3040000}"/>
    <cellStyle name="Comma 2 2 2 3 2 4 4 3" xfId="8119" xr:uid="{00000000-0005-0000-0000-0000A4040000}"/>
    <cellStyle name="Comma 2 2 2 3 2 4 5" xfId="3147" xr:uid="{00000000-0005-0000-0000-0000A5040000}"/>
    <cellStyle name="Comma 2 2 2 3 2 4 5 2" xfId="9101" xr:uid="{00000000-0005-0000-0000-0000A6040000}"/>
    <cellStyle name="Comma 2 2 2 3 2 4 6" xfId="6125" xr:uid="{00000000-0005-0000-0000-0000A7040000}"/>
    <cellStyle name="Comma 2 2 2 3 2 5" xfId="280" xr:uid="{00000000-0005-0000-0000-0000A8040000}"/>
    <cellStyle name="Comma 2 2 2 3 2 5 2" xfId="655" xr:uid="{00000000-0005-0000-0000-0000A9040000}"/>
    <cellStyle name="Comma 2 2 2 3 2 5 2 2" xfId="1879" xr:uid="{00000000-0005-0000-0000-0000AA040000}"/>
    <cellStyle name="Comma 2 2 2 3 2 5 2 2 2" xfId="4869" xr:uid="{00000000-0005-0000-0000-0000AB040000}"/>
    <cellStyle name="Comma 2 2 2 3 2 5 2 2 2 2" xfId="10823" xr:uid="{00000000-0005-0000-0000-0000AC040000}"/>
    <cellStyle name="Comma 2 2 2 3 2 5 2 2 3" xfId="7847" xr:uid="{00000000-0005-0000-0000-0000AD040000}"/>
    <cellStyle name="Comma 2 2 2 3 2 5 2 3" xfId="2665" xr:uid="{00000000-0005-0000-0000-0000AE040000}"/>
    <cellStyle name="Comma 2 2 2 3 2 5 2 3 2" xfId="5643" xr:uid="{00000000-0005-0000-0000-0000AF040000}"/>
    <cellStyle name="Comma 2 2 2 3 2 5 2 3 2 2" xfId="11595" xr:uid="{00000000-0005-0000-0000-0000B0040000}"/>
    <cellStyle name="Comma 2 2 2 3 2 5 2 3 3" xfId="8619" xr:uid="{00000000-0005-0000-0000-0000B1040000}"/>
    <cellStyle name="Comma 2 2 2 3 2 5 2 4" xfId="3647" xr:uid="{00000000-0005-0000-0000-0000B2040000}"/>
    <cellStyle name="Comma 2 2 2 3 2 5 2 4 2" xfId="9601" xr:uid="{00000000-0005-0000-0000-0000B3040000}"/>
    <cellStyle name="Comma 2 2 2 3 2 5 2 5" xfId="6625" xr:uid="{00000000-0005-0000-0000-0000B4040000}"/>
    <cellStyle name="Comma 2 2 2 3 2 5 3" xfId="1269" xr:uid="{00000000-0005-0000-0000-0000B5040000}"/>
    <cellStyle name="Comma 2 2 2 3 2 5 3 2" xfId="4259" xr:uid="{00000000-0005-0000-0000-0000B6040000}"/>
    <cellStyle name="Comma 2 2 2 3 2 5 3 2 2" xfId="10213" xr:uid="{00000000-0005-0000-0000-0000B7040000}"/>
    <cellStyle name="Comma 2 2 2 3 2 5 3 3" xfId="7237" xr:uid="{00000000-0005-0000-0000-0000B8040000}"/>
    <cellStyle name="Comma 2 2 2 3 2 5 4" xfId="2290" xr:uid="{00000000-0005-0000-0000-0000B9040000}"/>
    <cellStyle name="Comma 2 2 2 3 2 5 4 2" xfId="5268" xr:uid="{00000000-0005-0000-0000-0000BA040000}"/>
    <cellStyle name="Comma 2 2 2 3 2 5 4 2 2" xfId="11220" xr:uid="{00000000-0005-0000-0000-0000BB040000}"/>
    <cellStyle name="Comma 2 2 2 3 2 5 4 3" xfId="8244" xr:uid="{00000000-0005-0000-0000-0000BC040000}"/>
    <cellStyle name="Comma 2 2 2 3 2 5 5" xfId="3272" xr:uid="{00000000-0005-0000-0000-0000BD040000}"/>
    <cellStyle name="Comma 2 2 2 3 2 5 5 2" xfId="9226" xr:uid="{00000000-0005-0000-0000-0000BE040000}"/>
    <cellStyle name="Comma 2 2 2 3 2 5 6" xfId="6250" xr:uid="{00000000-0005-0000-0000-0000BF040000}"/>
    <cellStyle name="Comma 2 2 2 3 2 6" xfId="775" xr:uid="{00000000-0005-0000-0000-0000C0040000}"/>
    <cellStyle name="Comma 2 2 2 3 2 6 2" xfId="1546" xr:uid="{00000000-0005-0000-0000-0000C1040000}"/>
    <cellStyle name="Comma 2 2 2 3 2 6 2 2" xfId="4536" xr:uid="{00000000-0005-0000-0000-0000C2040000}"/>
    <cellStyle name="Comma 2 2 2 3 2 6 2 2 2" xfId="10490" xr:uid="{00000000-0005-0000-0000-0000C3040000}"/>
    <cellStyle name="Comma 2 2 2 3 2 6 2 3" xfId="7514" xr:uid="{00000000-0005-0000-0000-0000C4040000}"/>
    <cellStyle name="Comma 2 2 2 3 2 6 3" xfId="2785" xr:uid="{00000000-0005-0000-0000-0000C5040000}"/>
    <cellStyle name="Comma 2 2 2 3 2 6 3 2" xfId="5763" xr:uid="{00000000-0005-0000-0000-0000C6040000}"/>
    <cellStyle name="Comma 2 2 2 3 2 6 3 2 2" xfId="11715" xr:uid="{00000000-0005-0000-0000-0000C7040000}"/>
    <cellStyle name="Comma 2 2 2 3 2 6 3 3" xfId="8739" xr:uid="{00000000-0005-0000-0000-0000C8040000}"/>
    <cellStyle name="Comma 2 2 2 3 2 6 4" xfId="3767" xr:uid="{00000000-0005-0000-0000-0000C9040000}"/>
    <cellStyle name="Comma 2 2 2 3 2 6 4 2" xfId="9721" xr:uid="{00000000-0005-0000-0000-0000CA040000}"/>
    <cellStyle name="Comma 2 2 2 3 2 6 5" xfId="6745" xr:uid="{00000000-0005-0000-0000-0000CB040000}"/>
    <cellStyle name="Comma 2 2 2 3 2 7" xfId="895" xr:uid="{00000000-0005-0000-0000-0000CC040000}"/>
    <cellStyle name="Comma 2 2 2 3 2 7 2" xfId="1666" xr:uid="{00000000-0005-0000-0000-0000CD040000}"/>
    <cellStyle name="Comma 2 2 2 3 2 7 2 2" xfId="4656" xr:uid="{00000000-0005-0000-0000-0000CE040000}"/>
    <cellStyle name="Comma 2 2 2 3 2 7 2 2 2" xfId="10610" xr:uid="{00000000-0005-0000-0000-0000CF040000}"/>
    <cellStyle name="Comma 2 2 2 3 2 7 2 3" xfId="7634" xr:uid="{00000000-0005-0000-0000-0000D0040000}"/>
    <cellStyle name="Comma 2 2 2 3 2 7 3" xfId="2905" xr:uid="{00000000-0005-0000-0000-0000D1040000}"/>
    <cellStyle name="Comma 2 2 2 3 2 7 3 2" xfId="5883" xr:uid="{00000000-0005-0000-0000-0000D2040000}"/>
    <cellStyle name="Comma 2 2 2 3 2 7 3 2 2" xfId="11835" xr:uid="{00000000-0005-0000-0000-0000D3040000}"/>
    <cellStyle name="Comma 2 2 2 3 2 7 3 3" xfId="8859" xr:uid="{00000000-0005-0000-0000-0000D4040000}"/>
    <cellStyle name="Comma 2 2 2 3 2 7 4" xfId="3887" xr:uid="{00000000-0005-0000-0000-0000D5040000}"/>
    <cellStyle name="Comma 2 2 2 3 2 7 4 2" xfId="9841" xr:uid="{00000000-0005-0000-0000-0000D6040000}"/>
    <cellStyle name="Comma 2 2 2 3 2 7 5" xfId="6865" xr:uid="{00000000-0005-0000-0000-0000D7040000}"/>
    <cellStyle name="Comma 2 2 2 3 2 8" xfId="410" xr:uid="{00000000-0005-0000-0000-0000D8040000}"/>
    <cellStyle name="Comma 2 2 2 3 2 8 2" xfId="1820" xr:uid="{00000000-0005-0000-0000-0000D9040000}"/>
    <cellStyle name="Comma 2 2 2 3 2 8 2 2" xfId="4810" xr:uid="{00000000-0005-0000-0000-0000DA040000}"/>
    <cellStyle name="Comma 2 2 2 3 2 8 2 2 2" xfId="10764" xr:uid="{00000000-0005-0000-0000-0000DB040000}"/>
    <cellStyle name="Comma 2 2 2 3 2 8 2 3" xfId="7788" xr:uid="{00000000-0005-0000-0000-0000DC040000}"/>
    <cellStyle name="Comma 2 2 2 3 2 8 3" xfId="2420" xr:uid="{00000000-0005-0000-0000-0000DD040000}"/>
    <cellStyle name="Comma 2 2 2 3 2 8 3 2" xfId="5398" xr:uid="{00000000-0005-0000-0000-0000DE040000}"/>
    <cellStyle name="Comma 2 2 2 3 2 8 3 2 2" xfId="11350" xr:uid="{00000000-0005-0000-0000-0000DF040000}"/>
    <cellStyle name="Comma 2 2 2 3 2 8 3 3" xfId="8374" xr:uid="{00000000-0005-0000-0000-0000E0040000}"/>
    <cellStyle name="Comma 2 2 2 3 2 8 4" xfId="3402" xr:uid="{00000000-0005-0000-0000-0000E1040000}"/>
    <cellStyle name="Comma 2 2 2 3 2 8 4 2" xfId="9356" xr:uid="{00000000-0005-0000-0000-0000E2040000}"/>
    <cellStyle name="Comma 2 2 2 3 2 8 5" xfId="6380" xr:uid="{00000000-0005-0000-0000-0000E3040000}"/>
    <cellStyle name="Comma 2 2 2 3 2 9" xfId="1024" xr:uid="{00000000-0005-0000-0000-0000E4040000}"/>
    <cellStyle name="Comma 2 2 2 3 2 9 2" xfId="4014" xr:uid="{00000000-0005-0000-0000-0000E5040000}"/>
    <cellStyle name="Comma 2 2 2 3 2 9 2 2" xfId="9968" xr:uid="{00000000-0005-0000-0000-0000E6040000}"/>
    <cellStyle name="Comma 2 2 2 3 2 9 3" xfId="6992" xr:uid="{00000000-0005-0000-0000-0000E7040000}"/>
    <cellStyle name="Comma 2 2 2 3 3" xfId="50" xr:uid="{00000000-0005-0000-0000-0000E8040000}"/>
    <cellStyle name="Comma 2 2 2 3 3 10" xfId="3042" xr:uid="{00000000-0005-0000-0000-0000E9040000}"/>
    <cellStyle name="Comma 2 2 2 3 3 10 2" xfId="8996" xr:uid="{00000000-0005-0000-0000-0000EA040000}"/>
    <cellStyle name="Comma 2 2 2 3 3 11" xfId="6020" xr:uid="{00000000-0005-0000-0000-0000EB040000}"/>
    <cellStyle name="Comma 2 2 2 3 3 2" xfId="110" xr:uid="{00000000-0005-0000-0000-0000EC040000}"/>
    <cellStyle name="Comma 2 2 2 3 3 2 10" xfId="6080" xr:uid="{00000000-0005-0000-0000-0000ED040000}"/>
    <cellStyle name="Comma 2 2 2 3 3 2 2" xfId="230" xr:uid="{00000000-0005-0000-0000-0000EE040000}"/>
    <cellStyle name="Comma 2 2 2 3 3 2 2 2" xfId="605" xr:uid="{00000000-0005-0000-0000-0000EF040000}"/>
    <cellStyle name="Comma 2 2 2 3 3 2 2 2 2" xfId="1807" xr:uid="{00000000-0005-0000-0000-0000F0040000}"/>
    <cellStyle name="Comma 2 2 2 3 3 2 2 2 2 2" xfId="4797" xr:uid="{00000000-0005-0000-0000-0000F1040000}"/>
    <cellStyle name="Comma 2 2 2 3 3 2 2 2 2 2 2" xfId="10751" xr:uid="{00000000-0005-0000-0000-0000F2040000}"/>
    <cellStyle name="Comma 2 2 2 3 3 2 2 2 2 3" xfId="7775" xr:uid="{00000000-0005-0000-0000-0000F3040000}"/>
    <cellStyle name="Comma 2 2 2 3 3 2 2 2 3" xfId="2615" xr:uid="{00000000-0005-0000-0000-0000F4040000}"/>
    <cellStyle name="Comma 2 2 2 3 3 2 2 2 3 2" xfId="5593" xr:uid="{00000000-0005-0000-0000-0000F5040000}"/>
    <cellStyle name="Comma 2 2 2 3 3 2 2 2 3 2 2" xfId="11545" xr:uid="{00000000-0005-0000-0000-0000F6040000}"/>
    <cellStyle name="Comma 2 2 2 3 3 2 2 2 3 3" xfId="8569" xr:uid="{00000000-0005-0000-0000-0000F7040000}"/>
    <cellStyle name="Comma 2 2 2 3 3 2 2 2 4" xfId="3597" xr:uid="{00000000-0005-0000-0000-0000F8040000}"/>
    <cellStyle name="Comma 2 2 2 3 3 2 2 2 4 2" xfId="9551" xr:uid="{00000000-0005-0000-0000-0000F9040000}"/>
    <cellStyle name="Comma 2 2 2 3 3 2 2 2 5" xfId="6575" xr:uid="{00000000-0005-0000-0000-0000FA040000}"/>
    <cellStyle name="Comma 2 2 2 3 3 2 2 3" xfId="1219" xr:uid="{00000000-0005-0000-0000-0000FB040000}"/>
    <cellStyle name="Comma 2 2 2 3 3 2 2 3 2" xfId="4209" xr:uid="{00000000-0005-0000-0000-0000FC040000}"/>
    <cellStyle name="Comma 2 2 2 3 3 2 2 3 2 2" xfId="10163" xr:uid="{00000000-0005-0000-0000-0000FD040000}"/>
    <cellStyle name="Comma 2 2 2 3 3 2 2 3 3" xfId="7187" xr:uid="{00000000-0005-0000-0000-0000FE040000}"/>
    <cellStyle name="Comma 2 2 2 3 3 2 2 4" xfId="2240" xr:uid="{00000000-0005-0000-0000-0000FF040000}"/>
    <cellStyle name="Comma 2 2 2 3 3 2 2 4 2" xfId="5218" xr:uid="{00000000-0005-0000-0000-000000050000}"/>
    <cellStyle name="Comma 2 2 2 3 3 2 2 4 2 2" xfId="11170" xr:uid="{00000000-0005-0000-0000-000001050000}"/>
    <cellStyle name="Comma 2 2 2 3 3 2 2 4 3" xfId="8194" xr:uid="{00000000-0005-0000-0000-000002050000}"/>
    <cellStyle name="Comma 2 2 2 3 3 2 2 5" xfId="3222" xr:uid="{00000000-0005-0000-0000-000003050000}"/>
    <cellStyle name="Comma 2 2 2 3 3 2 2 5 2" xfId="9176" xr:uid="{00000000-0005-0000-0000-000004050000}"/>
    <cellStyle name="Comma 2 2 2 3 3 2 2 6" xfId="6200" xr:uid="{00000000-0005-0000-0000-000005050000}"/>
    <cellStyle name="Comma 2 2 2 3 3 2 3" xfId="355" xr:uid="{00000000-0005-0000-0000-000006050000}"/>
    <cellStyle name="Comma 2 2 2 3 3 2 3 2" xfId="730" xr:uid="{00000000-0005-0000-0000-000007050000}"/>
    <cellStyle name="Comma 2 2 2 3 3 2 3 2 2" xfId="1954" xr:uid="{00000000-0005-0000-0000-000008050000}"/>
    <cellStyle name="Comma 2 2 2 3 3 2 3 2 2 2" xfId="4944" xr:uid="{00000000-0005-0000-0000-000009050000}"/>
    <cellStyle name="Comma 2 2 2 3 3 2 3 2 2 2 2" xfId="10898" xr:uid="{00000000-0005-0000-0000-00000A050000}"/>
    <cellStyle name="Comma 2 2 2 3 3 2 3 2 2 3" xfId="7922" xr:uid="{00000000-0005-0000-0000-00000B050000}"/>
    <cellStyle name="Comma 2 2 2 3 3 2 3 2 3" xfId="2740" xr:uid="{00000000-0005-0000-0000-00000C050000}"/>
    <cellStyle name="Comma 2 2 2 3 3 2 3 2 3 2" xfId="5718" xr:uid="{00000000-0005-0000-0000-00000D050000}"/>
    <cellStyle name="Comma 2 2 2 3 3 2 3 2 3 2 2" xfId="11670" xr:uid="{00000000-0005-0000-0000-00000E050000}"/>
    <cellStyle name="Comma 2 2 2 3 3 2 3 2 3 3" xfId="8694" xr:uid="{00000000-0005-0000-0000-00000F050000}"/>
    <cellStyle name="Comma 2 2 2 3 3 2 3 2 4" xfId="3722" xr:uid="{00000000-0005-0000-0000-000010050000}"/>
    <cellStyle name="Comma 2 2 2 3 3 2 3 2 4 2" xfId="9676" xr:uid="{00000000-0005-0000-0000-000011050000}"/>
    <cellStyle name="Comma 2 2 2 3 3 2 3 2 5" xfId="6700" xr:uid="{00000000-0005-0000-0000-000012050000}"/>
    <cellStyle name="Comma 2 2 2 3 3 2 3 3" xfId="1344" xr:uid="{00000000-0005-0000-0000-000013050000}"/>
    <cellStyle name="Comma 2 2 2 3 3 2 3 3 2" xfId="4334" xr:uid="{00000000-0005-0000-0000-000014050000}"/>
    <cellStyle name="Comma 2 2 2 3 3 2 3 3 2 2" xfId="10288" xr:uid="{00000000-0005-0000-0000-000015050000}"/>
    <cellStyle name="Comma 2 2 2 3 3 2 3 3 3" xfId="7312" xr:uid="{00000000-0005-0000-0000-000016050000}"/>
    <cellStyle name="Comma 2 2 2 3 3 2 3 4" xfId="2365" xr:uid="{00000000-0005-0000-0000-000017050000}"/>
    <cellStyle name="Comma 2 2 2 3 3 2 3 4 2" xfId="5343" xr:uid="{00000000-0005-0000-0000-000018050000}"/>
    <cellStyle name="Comma 2 2 2 3 3 2 3 4 2 2" xfId="11295" xr:uid="{00000000-0005-0000-0000-000019050000}"/>
    <cellStyle name="Comma 2 2 2 3 3 2 3 4 3" xfId="8319" xr:uid="{00000000-0005-0000-0000-00001A050000}"/>
    <cellStyle name="Comma 2 2 2 3 3 2 3 5" xfId="3347" xr:uid="{00000000-0005-0000-0000-00001B050000}"/>
    <cellStyle name="Comma 2 2 2 3 3 2 3 5 2" xfId="9301" xr:uid="{00000000-0005-0000-0000-00001C050000}"/>
    <cellStyle name="Comma 2 2 2 3 3 2 3 6" xfId="6325" xr:uid="{00000000-0005-0000-0000-00001D050000}"/>
    <cellStyle name="Comma 2 2 2 3 3 2 4" xfId="850" xr:uid="{00000000-0005-0000-0000-00001E050000}"/>
    <cellStyle name="Comma 2 2 2 3 3 2 4 2" xfId="1621" xr:uid="{00000000-0005-0000-0000-00001F050000}"/>
    <cellStyle name="Comma 2 2 2 3 3 2 4 2 2" xfId="4611" xr:uid="{00000000-0005-0000-0000-000020050000}"/>
    <cellStyle name="Comma 2 2 2 3 3 2 4 2 2 2" xfId="10565" xr:uid="{00000000-0005-0000-0000-000021050000}"/>
    <cellStyle name="Comma 2 2 2 3 3 2 4 2 3" xfId="7589" xr:uid="{00000000-0005-0000-0000-000022050000}"/>
    <cellStyle name="Comma 2 2 2 3 3 2 4 3" xfId="2860" xr:uid="{00000000-0005-0000-0000-000023050000}"/>
    <cellStyle name="Comma 2 2 2 3 3 2 4 3 2" xfId="5838" xr:uid="{00000000-0005-0000-0000-000024050000}"/>
    <cellStyle name="Comma 2 2 2 3 3 2 4 3 2 2" xfId="11790" xr:uid="{00000000-0005-0000-0000-000025050000}"/>
    <cellStyle name="Comma 2 2 2 3 3 2 4 3 3" xfId="8814" xr:uid="{00000000-0005-0000-0000-000026050000}"/>
    <cellStyle name="Comma 2 2 2 3 3 2 4 4" xfId="3842" xr:uid="{00000000-0005-0000-0000-000027050000}"/>
    <cellStyle name="Comma 2 2 2 3 3 2 4 4 2" xfId="9796" xr:uid="{00000000-0005-0000-0000-000028050000}"/>
    <cellStyle name="Comma 2 2 2 3 3 2 4 5" xfId="6820" xr:uid="{00000000-0005-0000-0000-000029050000}"/>
    <cellStyle name="Comma 2 2 2 3 3 2 5" xfId="970" xr:uid="{00000000-0005-0000-0000-00002A050000}"/>
    <cellStyle name="Comma 2 2 2 3 3 2 5 2" xfId="1741" xr:uid="{00000000-0005-0000-0000-00002B050000}"/>
    <cellStyle name="Comma 2 2 2 3 3 2 5 2 2" xfId="4731" xr:uid="{00000000-0005-0000-0000-00002C050000}"/>
    <cellStyle name="Comma 2 2 2 3 3 2 5 2 2 2" xfId="10685" xr:uid="{00000000-0005-0000-0000-00002D050000}"/>
    <cellStyle name="Comma 2 2 2 3 3 2 5 2 3" xfId="7709" xr:uid="{00000000-0005-0000-0000-00002E050000}"/>
    <cellStyle name="Comma 2 2 2 3 3 2 5 3" xfId="2980" xr:uid="{00000000-0005-0000-0000-00002F050000}"/>
    <cellStyle name="Comma 2 2 2 3 3 2 5 3 2" xfId="5958" xr:uid="{00000000-0005-0000-0000-000030050000}"/>
    <cellStyle name="Comma 2 2 2 3 3 2 5 3 2 2" xfId="11910" xr:uid="{00000000-0005-0000-0000-000031050000}"/>
    <cellStyle name="Comma 2 2 2 3 3 2 5 3 3" xfId="8934" xr:uid="{00000000-0005-0000-0000-000032050000}"/>
    <cellStyle name="Comma 2 2 2 3 3 2 5 4" xfId="3962" xr:uid="{00000000-0005-0000-0000-000033050000}"/>
    <cellStyle name="Comma 2 2 2 3 3 2 5 4 2" xfId="9916" xr:uid="{00000000-0005-0000-0000-000034050000}"/>
    <cellStyle name="Comma 2 2 2 3 3 2 5 5" xfId="6940" xr:uid="{00000000-0005-0000-0000-000035050000}"/>
    <cellStyle name="Comma 2 2 2 3 3 2 6" xfId="485" xr:uid="{00000000-0005-0000-0000-000036050000}"/>
    <cellStyle name="Comma 2 2 2 3 3 2 6 2" xfId="1413" xr:uid="{00000000-0005-0000-0000-000037050000}"/>
    <cellStyle name="Comma 2 2 2 3 3 2 6 2 2" xfId="4403" xr:uid="{00000000-0005-0000-0000-000038050000}"/>
    <cellStyle name="Comma 2 2 2 3 3 2 6 2 2 2" xfId="10357" xr:uid="{00000000-0005-0000-0000-000039050000}"/>
    <cellStyle name="Comma 2 2 2 3 3 2 6 2 3" xfId="7381" xr:uid="{00000000-0005-0000-0000-00003A050000}"/>
    <cellStyle name="Comma 2 2 2 3 3 2 6 3" xfId="2495" xr:uid="{00000000-0005-0000-0000-00003B050000}"/>
    <cellStyle name="Comma 2 2 2 3 3 2 6 3 2" xfId="5473" xr:uid="{00000000-0005-0000-0000-00003C050000}"/>
    <cellStyle name="Comma 2 2 2 3 3 2 6 3 2 2" xfId="11425" xr:uid="{00000000-0005-0000-0000-00003D050000}"/>
    <cellStyle name="Comma 2 2 2 3 3 2 6 3 3" xfId="8449" xr:uid="{00000000-0005-0000-0000-00003E050000}"/>
    <cellStyle name="Comma 2 2 2 3 3 2 6 4" xfId="3477" xr:uid="{00000000-0005-0000-0000-00003F050000}"/>
    <cellStyle name="Comma 2 2 2 3 3 2 6 4 2" xfId="9431" xr:uid="{00000000-0005-0000-0000-000040050000}"/>
    <cellStyle name="Comma 2 2 2 3 3 2 6 5" xfId="6455" xr:uid="{00000000-0005-0000-0000-000041050000}"/>
    <cellStyle name="Comma 2 2 2 3 3 2 7" xfId="1099" xr:uid="{00000000-0005-0000-0000-000042050000}"/>
    <cellStyle name="Comma 2 2 2 3 3 2 7 2" xfId="4089" xr:uid="{00000000-0005-0000-0000-000043050000}"/>
    <cellStyle name="Comma 2 2 2 3 3 2 7 2 2" xfId="10043" xr:uid="{00000000-0005-0000-0000-000044050000}"/>
    <cellStyle name="Comma 2 2 2 3 3 2 7 3" xfId="7067" xr:uid="{00000000-0005-0000-0000-000045050000}"/>
    <cellStyle name="Comma 2 2 2 3 3 2 8" xfId="2120" xr:uid="{00000000-0005-0000-0000-000046050000}"/>
    <cellStyle name="Comma 2 2 2 3 3 2 8 2" xfId="5098" xr:uid="{00000000-0005-0000-0000-000047050000}"/>
    <cellStyle name="Comma 2 2 2 3 3 2 8 2 2" xfId="11050" xr:uid="{00000000-0005-0000-0000-000048050000}"/>
    <cellStyle name="Comma 2 2 2 3 3 2 8 3" xfId="8074" xr:uid="{00000000-0005-0000-0000-000049050000}"/>
    <cellStyle name="Comma 2 2 2 3 3 2 9" xfId="3102" xr:uid="{00000000-0005-0000-0000-00004A050000}"/>
    <cellStyle name="Comma 2 2 2 3 3 2 9 2" xfId="9056" xr:uid="{00000000-0005-0000-0000-00004B050000}"/>
    <cellStyle name="Comma 2 2 2 3 3 3" xfId="170" xr:uid="{00000000-0005-0000-0000-00004C050000}"/>
    <cellStyle name="Comma 2 2 2 3 3 3 2" xfId="545" xr:uid="{00000000-0005-0000-0000-00004D050000}"/>
    <cellStyle name="Comma 2 2 2 3 3 3 2 2" xfId="1513" xr:uid="{00000000-0005-0000-0000-00004E050000}"/>
    <cellStyle name="Comma 2 2 2 3 3 3 2 2 2" xfId="4503" xr:uid="{00000000-0005-0000-0000-00004F050000}"/>
    <cellStyle name="Comma 2 2 2 3 3 3 2 2 2 2" xfId="10457" xr:uid="{00000000-0005-0000-0000-000050050000}"/>
    <cellStyle name="Comma 2 2 2 3 3 3 2 2 3" xfId="7481" xr:uid="{00000000-0005-0000-0000-000051050000}"/>
    <cellStyle name="Comma 2 2 2 3 3 3 2 3" xfId="2555" xr:uid="{00000000-0005-0000-0000-000052050000}"/>
    <cellStyle name="Comma 2 2 2 3 3 3 2 3 2" xfId="5533" xr:uid="{00000000-0005-0000-0000-000053050000}"/>
    <cellStyle name="Comma 2 2 2 3 3 3 2 3 2 2" xfId="11485" xr:uid="{00000000-0005-0000-0000-000054050000}"/>
    <cellStyle name="Comma 2 2 2 3 3 3 2 3 3" xfId="8509" xr:uid="{00000000-0005-0000-0000-000055050000}"/>
    <cellStyle name="Comma 2 2 2 3 3 3 2 4" xfId="3537" xr:uid="{00000000-0005-0000-0000-000056050000}"/>
    <cellStyle name="Comma 2 2 2 3 3 3 2 4 2" xfId="9491" xr:uid="{00000000-0005-0000-0000-000057050000}"/>
    <cellStyle name="Comma 2 2 2 3 3 3 2 5" xfId="6515" xr:uid="{00000000-0005-0000-0000-000058050000}"/>
    <cellStyle name="Comma 2 2 2 3 3 3 3" xfId="1159" xr:uid="{00000000-0005-0000-0000-000059050000}"/>
    <cellStyle name="Comma 2 2 2 3 3 3 3 2" xfId="4149" xr:uid="{00000000-0005-0000-0000-00005A050000}"/>
    <cellStyle name="Comma 2 2 2 3 3 3 3 2 2" xfId="10103" xr:uid="{00000000-0005-0000-0000-00005B050000}"/>
    <cellStyle name="Comma 2 2 2 3 3 3 3 3" xfId="7127" xr:uid="{00000000-0005-0000-0000-00005C050000}"/>
    <cellStyle name="Comma 2 2 2 3 3 3 4" xfId="2180" xr:uid="{00000000-0005-0000-0000-00005D050000}"/>
    <cellStyle name="Comma 2 2 2 3 3 3 4 2" xfId="5158" xr:uid="{00000000-0005-0000-0000-00005E050000}"/>
    <cellStyle name="Comma 2 2 2 3 3 3 4 2 2" xfId="11110" xr:uid="{00000000-0005-0000-0000-00005F050000}"/>
    <cellStyle name="Comma 2 2 2 3 3 3 4 3" xfId="8134" xr:uid="{00000000-0005-0000-0000-000060050000}"/>
    <cellStyle name="Comma 2 2 2 3 3 3 5" xfId="3162" xr:uid="{00000000-0005-0000-0000-000061050000}"/>
    <cellStyle name="Comma 2 2 2 3 3 3 5 2" xfId="9116" xr:uid="{00000000-0005-0000-0000-000062050000}"/>
    <cellStyle name="Comma 2 2 2 3 3 3 6" xfId="6140" xr:uid="{00000000-0005-0000-0000-000063050000}"/>
    <cellStyle name="Comma 2 2 2 3 3 4" xfId="295" xr:uid="{00000000-0005-0000-0000-000064050000}"/>
    <cellStyle name="Comma 2 2 2 3 3 4 2" xfId="670" xr:uid="{00000000-0005-0000-0000-000065050000}"/>
    <cellStyle name="Comma 2 2 2 3 3 4 2 2" xfId="1894" xr:uid="{00000000-0005-0000-0000-000066050000}"/>
    <cellStyle name="Comma 2 2 2 3 3 4 2 2 2" xfId="4884" xr:uid="{00000000-0005-0000-0000-000067050000}"/>
    <cellStyle name="Comma 2 2 2 3 3 4 2 2 2 2" xfId="10838" xr:uid="{00000000-0005-0000-0000-000068050000}"/>
    <cellStyle name="Comma 2 2 2 3 3 4 2 2 3" xfId="7862" xr:uid="{00000000-0005-0000-0000-000069050000}"/>
    <cellStyle name="Comma 2 2 2 3 3 4 2 3" xfId="2680" xr:uid="{00000000-0005-0000-0000-00006A050000}"/>
    <cellStyle name="Comma 2 2 2 3 3 4 2 3 2" xfId="5658" xr:uid="{00000000-0005-0000-0000-00006B050000}"/>
    <cellStyle name="Comma 2 2 2 3 3 4 2 3 2 2" xfId="11610" xr:uid="{00000000-0005-0000-0000-00006C050000}"/>
    <cellStyle name="Comma 2 2 2 3 3 4 2 3 3" xfId="8634" xr:uid="{00000000-0005-0000-0000-00006D050000}"/>
    <cellStyle name="Comma 2 2 2 3 3 4 2 4" xfId="3662" xr:uid="{00000000-0005-0000-0000-00006E050000}"/>
    <cellStyle name="Comma 2 2 2 3 3 4 2 4 2" xfId="9616" xr:uid="{00000000-0005-0000-0000-00006F050000}"/>
    <cellStyle name="Comma 2 2 2 3 3 4 2 5" xfId="6640" xr:uid="{00000000-0005-0000-0000-000070050000}"/>
    <cellStyle name="Comma 2 2 2 3 3 4 3" xfId="1284" xr:uid="{00000000-0005-0000-0000-000071050000}"/>
    <cellStyle name="Comma 2 2 2 3 3 4 3 2" xfId="4274" xr:uid="{00000000-0005-0000-0000-000072050000}"/>
    <cellStyle name="Comma 2 2 2 3 3 4 3 2 2" xfId="10228" xr:uid="{00000000-0005-0000-0000-000073050000}"/>
    <cellStyle name="Comma 2 2 2 3 3 4 3 3" xfId="7252" xr:uid="{00000000-0005-0000-0000-000074050000}"/>
    <cellStyle name="Comma 2 2 2 3 3 4 4" xfId="2305" xr:uid="{00000000-0005-0000-0000-000075050000}"/>
    <cellStyle name="Comma 2 2 2 3 3 4 4 2" xfId="5283" xr:uid="{00000000-0005-0000-0000-000076050000}"/>
    <cellStyle name="Comma 2 2 2 3 3 4 4 2 2" xfId="11235" xr:uid="{00000000-0005-0000-0000-000077050000}"/>
    <cellStyle name="Comma 2 2 2 3 3 4 4 3" xfId="8259" xr:uid="{00000000-0005-0000-0000-000078050000}"/>
    <cellStyle name="Comma 2 2 2 3 3 4 5" xfId="3287" xr:uid="{00000000-0005-0000-0000-000079050000}"/>
    <cellStyle name="Comma 2 2 2 3 3 4 5 2" xfId="9241" xr:uid="{00000000-0005-0000-0000-00007A050000}"/>
    <cellStyle name="Comma 2 2 2 3 3 4 6" xfId="6265" xr:uid="{00000000-0005-0000-0000-00007B050000}"/>
    <cellStyle name="Comma 2 2 2 3 3 5" xfId="790" xr:uid="{00000000-0005-0000-0000-00007C050000}"/>
    <cellStyle name="Comma 2 2 2 3 3 5 2" xfId="1561" xr:uid="{00000000-0005-0000-0000-00007D050000}"/>
    <cellStyle name="Comma 2 2 2 3 3 5 2 2" xfId="4551" xr:uid="{00000000-0005-0000-0000-00007E050000}"/>
    <cellStyle name="Comma 2 2 2 3 3 5 2 2 2" xfId="10505" xr:uid="{00000000-0005-0000-0000-00007F050000}"/>
    <cellStyle name="Comma 2 2 2 3 3 5 2 3" xfId="7529" xr:uid="{00000000-0005-0000-0000-000080050000}"/>
    <cellStyle name="Comma 2 2 2 3 3 5 3" xfId="2800" xr:uid="{00000000-0005-0000-0000-000081050000}"/>
    <cellStyle name="Comma 2 2 2 3 3 5 3 2" xfId="5778" xr:uid="{00000000-0005-0000-0000-000082050000}"/>
    <cellStyle name="Comma 2 2 2 3 3 5 3 2 2" xfId="11730" xr:uid="{00000000-0005-0000-0000-000083050000}"/>
    <cellStyle name="Comma 2 2 2 3 3 5 3 3" xfId="8754" xr:uid="{00000000-0005-0000-0000-000084050000}"/>
    <cellStyle name="Comma 2 2 2 3 3 5 4" xfId="3782" xr:uid="{00000000-0005-0000-0000-000085050000}"/>
    <cellStyle name="Comma 2 2 2 3 3 5 4 2" xfId="9736" xr:uid="{00000000-0005-0000-0000-000086050000}"/>
    <cellStyle name="Comma 2 2 2 3 3 5 5" xfId="6760" xr:uid="{00000000-0005-0000-0000-000087050000}"/>
    <cellStyle name="Comma 2 2 2 3 3 6" xfId="910" xr:uid="{00000000-0005-0000-0000-000088050000}"/>
    <cellStyle name="Comma 2 2 2 3 3 6 2" xfId="1681" xr:uid="{00000000-0005-0000-0000-000089050000}"/>
    <cellStyle name="Comma 2 2 2 3 3 6 2 2" xfId="4671" xr:uid="{00000000-0005-0000-0000-00008A050000}"/>
    <cellStyle name="Comma 2 2 2 3 3 6 2 2 2" xfId="10625" xr:uid="{00000000-0005-0000-0000-00008B050000}"/>
    <cellStyle name="Comma 2 2 2 3 3 6 2 3" xfId="7649" xr:uid="{00000000-0005-0000-0000-00008C050000}"/>
    <cellStyle name="Comma 2 2 2 3 3 6 3" xfId="2920" xr:uid="{00000000-0005-0000-0000-00008D050000}"/>
    <cellStyle name="Comma 2 2 2 3 3 6 3 2" xfId="5898" xr:uid="{00000000-0005-0000-0000-00008E050000}"/>
    <cellStyle name="Comma 2 2 2 3 3 6 3 2 2" xfId="11850" xr:uid="{00000000-0005-0000-0000-00008F050000}"/>
    <cellStyle name="Comma 2 2 2 3 3 6 3 3" xfId="8874" xr:uid="{00000000-0005-0000-0000-000090050000}"/>
    <cellStyle name="Comma 2 2 2 3 3 6 4" xfId="3902" xr:uid="{00000000-0005-0000-0000-000091050000}"/>
    <cellStyle name="Comma 2 2 2 3 3 6 4 2" xfId="9856" xr:uid="{00000000-0005-0000-0000-000092050000}"/>
    <cellStyle name="Comma 2 2 2 3 3 6 5" xfId="6880" xr:uid="{00000000-0005-0000-0000-000093050000}"/>
    <cellStyle name="Comma 2 2 2 3 3 7" xfId="425" xr:uid="{00000000-0005-0000-0000-000094050000}"/>
    <cellStyle name="Comma 2 2 2 3 3 7 2" xfId="1476" xr:uid="{00000000-0005-0000-0000-000095050000}"/>
    <cellStyle name="Comma 2 2 2 3 3 7 2 2" xfId="4466" xr:uid="{00000000-0005-0000-0000-000096050000}"/>
    <cellStyle name="Comma 2 2 2 3 3 7 2 2 2" xfId="10420" xr:uid="{00000000-0005-0000-0000-000097050000}"/>
    <cellStyle name="Comma 2 2 2 3 3 7 2 3" xfId="7444" xr:uid="{00000000-0005-0000-0000-000098050000}"/>
    <cellStyle name="Comma 2 2 2 3 3 7 3" xfId="2435" xr:uid="{00000000-0005-0000-0000-000099050000}"/>
    <cellStyle name="Comma 2 2 2 3 3 7 3 2" xfId="5413" xr:uid="{00000000-0005-0000-0000-00009A050000}"/>
    <cellStyle name="Comma 2 2 2 3 3 7 3 2 2" xfId="11365" xr:uid="{00000000-0005-0000-0000-00009B050000}"/>
    <cellStyle name="Comma 2 2 2 3 3 7 3 3" xfId="8389" xr:uid="{00000000-0005-0000-0000-00009C050000}"/>
    <cellStyle name="Comma 2 2 2 3 3 7 4" xfId="3417" xr:uid="{00000000-0005-0000-0000-00009D050000}"/>
    <cellStyle name="Comma 2 2 2 3 3 7 4 2" xfId="9371" xr:uid="{00000000-0005-0000-0000-00009E050000}"/>
    <cellStyle name="Comma 2 2 2 3 3 7 5" xfId="6395" xr:uid="{00000000-0005-0000-0000-00009F050000}"/>
    <cellStyle name="Comma 2 2 2 3 3 8" xfId="1039" xr:uid="{00000000-0005-0000-0000-0000A0050000}"/>
    <cellStyle name="Comma 2 2 2 3 3 8 2" xfId="4029" xr:uid="{00000000-0005-0000-0000-0000A1050000}"/>
    <cellStyle name="Comma 2 2 2 3 3 8 2 2" xfId="9983" xr:uid="{00000000-0005-0000-0000-0000A2050000}"/>
    <cellStyle name="Comma 2 2 2 3 3 8 3" xfId="7007" xr:uid="{00000000-0005-0000-0000-0000A3050000}"/>
    <cellStyle name="Comma 2 2 2 3 3 9" xfId="2060" xr:uid="{00000000-0005-0000-0000-0000A4050000}"/>
    <cellStyle name="Comma 2 2 2 3 3 9 2" xfId="5038" xr:uid="{00000000-0005-0000-0000-0000A5050000}"/>
    <cellStyle name="Comma 2 2 2 3 3 9 2 2" xfId="10990" xr:uid="{00000000-0005-0000-0000-0000A6050000}"/>
    <cellStyle name="Comma 2 2 2 3 3 9 3" xfId="8014" xr:uid="{00000000-0005-0000-0000-0000A7050000}"/>
    <cellStyle name="Comma 2 2 2 3 4" xfId="80" xr:uid="{00000000-0005-0000-0000-0000A8050000}"/>
    <cellStyle name="Comma 2 2 2 3 4 10" xfId="6050" xr:uid="{00000000-0005-0000-0000-0000A9050000}"/>
    <cellStyle name="Comma 2 2 2 3 4 2" xfId="200" xr:uid="{00000000-0005-0000-0000-0000AA050000}"/>
    <cellStyle name="Comma 2 2 2 3 4 2 2" xfId="575" xr:uid="{00000000-0005-0000-0000-0000AB050000}"/>
    <cellStyle name="Comma 2 2 2 3 4 2 2 2" xfId="1483" xr:uid="{00000000-0005-0000-0000-0000AC050000}"/>
    <cellStyle name="Comma 2 2 2 3 4 2 2 2 2" xfId="4473" xr:uid="{00000000-0005-0000-0000-0000AD050000}"/>
    <cellStyle name="Comma 2 2 2 3 4 2 2 2 2 2" xfId="10427" xr:uid="{00000000-0005-0000-0000-0000AE050000}"/>
    <cellStyle name="Comma 2 2 2 3 4 2 2 2 3" xfId="7451" xr:uid="{00000000-0005-0000-0000-0000AF050000}"/>
    <cellStyle name="Comma 2 2 2 3 4 2 2 3" xfId="2585" xr:uid="{00000000-0005-0000-0000-0000B0050000}"/>
    <cellStyle name="Comma 2 2 2 3 4 2 2 3 2" xfId="5563" xr:uid="{00000000-0005-0000-0000-0000B1050000}"/>
    <cellStyle name="Comma 2 2 2 3 4 2 2 3 2 2" xfId="11515" xr:uid="{00000000-0005-0000-0000-0000B2050000}"/>
    <cellStyle name="Comma 2 2 2 3 4 2 2 3 3" xfId="8539" xr:uid="{00000000-0005-0000-0000-0000B3050000}"/>
    <cellStyle name="Comma 2 2 2 3 4 2 2 4" xfId="3567" xr:uid="{00000000-0005-0000-0000-0000B4050000}"/>
    <cellStyle name="Comma 2 2 2 3 4 2 2 4 2" xfId="9521" xr:uid="{00000000-0005-0000-0000-0000B5050000}"/>
    <cellStyle name="Comma 2 2 2 3 4 2 2 5" xfId="6545" xr:uid="{00000000-0005-0000-0000-0000B6050000}"/>
    <cellStyle name="Comma 2 2 2 3 4 2 3" xfId="1189" xr:uid="{00000000-0005-0000-0000-0000B7050000}"/>
    <cellStyle name="Comma 2 2 2 3 4 2 3 2" xfId="4179" xr:uid="{00000000-0005-0000-0000-0000B8050000}"/>
    <cellStyle name="Comma 2 2 2 3 4 2 3 2 2" xfId="10133" xr:uid="{00000000-0005-0000-0000-0000B9050000}"/>
    <cellStyle name="Comma 2 2 2 3 4 2 3 3" xfId="7157" xr:uid="{00000000-0005-0000-0000-0000BA050000}"/>
    <cellStyle name="Comma 2 2 2 3 4 2 4" xfId="2210" xr:uid="{00000000-0005-0000-0000-0000BB050000}"/>
    <cellStyle name="Comma 2 2 2 3 4 2 4 2" xfId="5188" xr:uid="{00000000-0005-0000-0000-0000BC050000}"/>
    <cellStyle name="Comma 2 2 2 3 4 2 4 2 2" xfId="11140" xr:uid="{00000000-0005-0000-0000-0000BD050000}"/>
    <cellStyle name="Comma 2 2 2 3 4 2 4 3" xfId="8164" xr:uid="{00000000-0005-0000-0000-0000BE050000}"/>
    <cellStyle name="Comma 2 2 2 3 4 2 5" xfId="3192" xr:uid="{00000000-0005-0000-0000-0000BF050000}"/>
    <cellStyle name="Comma 2 2 2 3 4 2 5 2" xfId="9146" xr:uid="{00000000-0005-0000-0000-0000C0050000}"/>
    <cellStyle name="Comma 2 2 2 3 4 2 6" xfId="6170" xr:uid="{00000000-0005-0000-0000-0000C1050000}"/>
    <cellStyle name="Comma 2 2 2 3 4 3" xfId="325" xr:uid="{00000000-0005-0000-0000-0000C2050000}"/>
    <cellStyle name="Comma 2 2 2 3 4 3 2" xfId="700" xr:uid="{00000000-0005-0000-0000-0000C3050000}"/>
    <cellStyle name="Comma 2 2 2 3 4 3 2 2" xfId="1924" xr:uid="{00000000-0005-0000-0000-0000C4050000}"/>
    <cellStyle name="Comma 2 2 2 3 4 3 2 2 2" xfId="4914" xr:uid="{00000000-0005-0000-0000-0000C5050000}"/>
    <cellStyle name="Comma 2 2 2 3 4 3 2 2 2 2" xfId="10868" xr:uid="{00000000-0005-0000-0000-0000C6050000}"/>
    <cellStyle name="Comma 2 2 2 3 4 3 2 2 3" xfId="7892" xr:uid="{00000000-0005-0000-0000-0000C7050000}"/>
    <cellStyle name="Comma 2 2 2 3 4 3 2 3" xfId="2710" xr:uid="{00000000-0005-0000-0000-0000C8050000}"/>
    <cellStyle name="Comma 2 2 2 3 4 3 2 3 2" xfId="5688" xr:uid="{00000000-0005-0000-0000-0000C9050000}"/>
    <cellStyle name="Comma 2 2 2 3 4 3 2 3 2 2" xfId="11640" xr:uid="{00000000-0005-0000-0000-0000CA050000}"/>
    <cellStyle name="Comma 2 2 2 3 4 3 2 3 3" xfId="8664" xr:uid="{00000000-0005-0000-0000-0000CB050000}"/>
    <cellStyle name="Comma 2 2 2 3 4 3 2 4" xfId="3692" xr:uid="{00000000-0005-0000-0000-0000CC050000}"/>
    <cellStyle name="Comma 2 2 2 3 4 3 2 4 2" xfId="9646" xr:uid="{00000000-0005-0000-0000-0000CD050000}"/>
    <cellStyle name="Comma 2 2 2 3 4 3 2 5" xfId="6670" xr:uid="{00000000-0005-0000-0000-0000CE050000}"/>
    <cellStyle name="Comma 2 2 2 3 4 3 3" xfId="1314" xr:uid="{00000000-0005-0000-0000-0000CF050000}"/>
    <cellStyle name="Comma 2 2 2 3 4 3 3 2" xfId="4304" xr:uid="{00000000-0005-0000-0000-0000D0050000}"/>
    <cellStyle name="Comma 2 2 2 3 4 3 3 2 2" xfId="10258" xr:uid="{00000000-0005-0000-0000-0000D1050000}"/>
    <cellStyle name="Comma 2 2 2 3 4 3 3 3" xfId="7282" xr:uid="{00000000-0005-0000-0000-0000D2050000}"/>
    <cellStyle name="Comma 2 2 2 3 4 3 4" xfId="2335" xr:uid="{00000000-0005-0000-0000-0000D3050000}"/>
    <cellStyle name="Comma 2 2 2 3 4 3 4 2" xfId="5313" xr:uid="{00000000-0005-0000-0000-0000D4050000}"/>
    <cellStyle name="Comma 2 2 2 3 4 3 4 2 2" xfId="11265" xr:uid="{00000000-0005-0000-0000-0000D5050000}"/>
    <cellStyle name="Comma 2 2 2 3 4 3 4 3" xfId="8289" xr:uid="{00000000-0005-0000-0000-0000D6050000}"/>
    <cellStyle name="Comma 2 2 2 3 4 3 5" xfId="3317" xr:uid="{00000000-0005-0000-0000-0000D7050000}"/>
    <cellStyle name="Comma 2 2 2 3 4 3 5 2" xfId="9271" xr:uid="{00000000-0005-0000-0000-0000D8050000}"/>
    <cellStyle name="Comma 2 2 2 3 4 3 6" xfId="6295" xr:uid="{00000000-0005-0000-0000-0000D9050000}"/>
    <cellStyle name="Comma 2 2 2 3 4 4" xfId="820" xr:uid="{00000000-0005-0000-0000-0000DA050000}"/>
    <cellStyle name="Comma 2 2 2 3 4 4 2" xfId="1591" xr:uid="{00000000-0005-0000-0000-0000DB050000}"/>
    <cellStyle name="Comma 2 2 2 3 4 4 2 2" xfId="4581" xr:uid="{00000000-0005-0000-0000-0000DC050000}"/>
    <cellStyle name="Comma 2 2 2 3 4 4 2 2 2" xfId="10535" xr:uid="{00000000-0005-0000-0000-0000DD050000}"/>
    <cellStyle name="Comma 2 2 2 3 4 4 2 3" xfId="7559" xr:uid="{00000000-0005-0000-0000-0000DE050000}"/>
    <cellStyle name="Comma 2 2 2 3 4 4 3" xfId="2830" xr:uid="{00000000-0005-0000-0000-0000DF050000}"/>
    <cellStyle name="Comma 2 2 2 3 4 4 3 2" xfId="5808" xr:uid="{00000000-0005-0000-0000-0000E0050000}"/>
    <cellStyle name="Comma 2 2 2 3 4 4 3 2 2" xfId="11760" xr:uid="{00000000-0005-0000-0000-0000E1050000}"/>
    <cellStyle name="Comma 2 2 2 3 4 4 3 3" xfId="8784" xr:uid="{00000000-0005-0000-0000-0000E2050000}"/>
    <cellStyle name="Comma 2 2 2 3 4 4 4" xfId="3812" xr:uid="{00000000-0005-0000-0000-0000E3050000}"/>
    <cellStyle name="Comma 2 2 2 3 4 4 4 2" xfId="9766" xr:uid="{00000000-0005-0000-0000-0000E4050000}"/>
    <cellStyle name="Comma 2 2 2 3 4 4 5" xfId="6790" xr:uid="{00000000-0005-0000-0000-0000E5050000}"/>
    <cellStyle name="Comma 2 2 2 3 4 5" xfId="940" xr:uid="{00000000-0005-0000-0000-0000E6050000}"/>
    <cellStyle name="Comma 2 2 2 3 4 5 2" xfId="1711" xr:uid="{00000000-0005-0000-0000-0000E7050000}"/>
    <cellStyle name="Comma 2 2 2 3 4 5 2 2" xfId="4701" xr:uid="{00000000-0005-0000-0000-0000E8050000}"/>
    <cellStyle name="Comma 2 2 2 3 4 5 2 2 2" xfId="10655" xr:uid="{00000000-0005-0000-0000-0000E9050000}"/>
    <cellStyle name="Comma 2 2 2 3 4 5 2 3" xfId="7679" xr:uid="{00000000-0005-0000-0000-0000EA050000}"/>
    <cellStyle name="Comma 2 2 2 3 4 5 3" xfId="2950" xr:uid="{00000000-0005-0000-0000-0000EB050000}"/>
    <cellStyle name="Comma 2 2 2 3 4 5 3 2" xfId="5928" xr:uid="{00000000-0005-0000-0000-0000EC050000}"/>
    <cellStyle name="Comma 2 2 2 3 4 5 3 2 2" xfId="11880" xr:uid="{00000000-0005-0000-0000-0000ED050000}"/>
    <cellStyle name="Comma 2 2 2 3 4 5 3 3" xfId="8904" xr:uid="{00000000-0005-0000-0000-0000EE050000}"/>
    <cellStyle name="Comma 2 2 2 3 4 5 4" xfId="3932" xr:uid="{00000000-0005-0000-0000-0000EF050000}"/>
    <cellStyle name="Comma 2 2 2 3 4 5 4 2" xfId="9886" xr:uid="{00000000-0005-0000-0000-0000F0050000}"/>
    <cellStyle name="Comma 2 2 2 3 4 5 5" xfId="6910" xr:uid="{00000000-0005-0000-0000-0000F1050000}"/>
    <cellStyle name="Comma 2 2 2 3 4 6" xfId="455" xr:uid="{00000000-0005-0000-0000-0000F2050000}"/>
    <cellStyle name="Comma 2 2 2 3 4 6 2" xfId="1503" xr:uid="{00000000-0005-0000-0000-0000F3050000}"/>
    <cellStyle name="Comma 2 2 2 3 4 6 2 2" xfId="4493" xr:uid="{00000000-0005-0000-0000-0000F4050000}"/>
    <cellStyle name="Comma 2 2 2 3 4 6 2 2 2" xfId="10447" xr:uid="{00000000-0005-0000-0000-0000F5050000}"/>
    <cellStyle name="Comma 2 2 2 3 4 6 2 3" xfId="7471" xr:uid="{00000000-0005-0000-0000-0000F6050000}"/>
    <cellStyle name="Comma 2 2 2 3 4 6 3" xfId="2465" xr:uid="{00000000-0005-0000-0000-0000F7050000}"/>
    <cellStyle name="Comma 2 2 2 3 4 6 3 2" xfId="5443" xr:uid="{00000000-0005-0000-0000-0000F8050000}"/>
    <cellStyle name="Comma 2 2 2 3 4 6 3 2 2" xfId="11395" xr:uid="{00000000-0005-0000-0000-0000F9050000}"/>
    <cellStyle name="Comma 2 2 2 3 4 6 3 3" xfId="8419" xr:uid="{00000000-0005-0000-0000-0000FA050000}"/>
    <cellStyle name="Comma 2 2 2 3 4 6 4" xfId="3447" xr:uid="{00000000-0005-0000-0000-0000FB050000}"/>
    <cellStyle name="Comma 2 2 2 3 4 6 4 2" xfId="9401" xr:uid="{00000000-0005-0000-0000-0000FC050000}"/>
    <cellStyle name="Comma 2 2 2 3 4 6 5" xfId="6425" xr:uid="{00000000-0005-0000-0000-0000FD050000}"/>
    <cellStyle name="Comma 2 2 2 3 4 7" xfId="1069" xr:uid="{00000000-0005-0000-0000-0000FE050000}"/>
    <cellStyle name="Comma 2 2 2 3 4 7 2" xfId="4059" xr:uid="{00000000-0005-0000-0000-0000FF050000}"/>
    <cellStyle name="Comma 2 2 2 3 4 7 2 2" xfId="10013" xr:uid="{00000000-0005-0000-0000-000000060000}"/>
    <cellStyle name="Comma 2 2 2 3 4 7 3" xfId="7037" xr:uid="{00000000-0005-0000-0000-000001060000}"/>
    <cellStyle name="Comma 2 2 2 3 4 8" xfId="2090" xr:uid="{00000000-0005-0000-0000-000002060000}"/>
    <cellStyle name="Comma 2 2 2 3 4 8 2" xfId="5068" xr:uid="{00000000-0005-0000-0000-000003060000}"/>
    <cellStyle name="Comma 2 2 2 3 4 8 2 2" xfId="11020" xr:uid="{00000000-0005-0000-0000-000004060000}"/>
    <cellStyle name="Comma 2 2 2 3 4 8 3" xfId="8044" xr:uid="{00000000-0005-0000-0000-000005060000}"/>
    <cellStyle name="Comma 2 2 2 3 4 9" xfId="3072" xr:uid="{00000000-0005-0000-0000-000006060000}"/>
    <cellStyle name="Comma 2 2 2 3 4 9 2" xfId="9026" xr:uid="{00000000-0005-0000-0000-000007060000}"/>
    <cellStyle name="Comma 2 2 2 3 5" xfId="140" xr:uid="{00000000-0005-0000-0000-000008060000}"/>
    <cellStyle name="Comma 2 2 2 3 5 2" xfId="515" xr:uid="{00000000-0005-0000-0000-000009060000}"/>
    <cellStyle name="Comma 2 2 2 3 5 2 2" xfId="1821" xr:uid="{00000000-0005-0000-0000-00000A060000}"/>
    <cellStyle name="Comma 2 2 2 3 5 2 2 2" xfId="4811" xr:uid="{00000000-0005-0000-0000-00000B060000}"/>
    <cellStyle name="Comma 2 2 2 3 5 2 2 2 2" xfId="10765" xr:uid="{00000000-0005-0000-0000-00000C060000}"/>
    <cellStyle name="Comma 2 2 2 3 5 2 2 3" xfId="7789" xr:uid="{00000000-0005-0000-0000-00000D060000}"/>
    <cellStyle name="Comma 2 2 2 3 5 2 3" xfId="2525" xr:uid="{00000000-0005-0000-0000-00000E060000}"/>
    <cellStyle name="Comma 2 2 2 3 5 2 3 2" xfId="5503" xr:uid="{00000000-0005-0000-0000-00000F060000}"/>
    <cellStyle name="Comma 2 2 2 3 5 2 3 2 2" xfId="11455" xr:uid="{00000000-0005-0000-0000-000010060000}"/>
    <cellStyle name="Comma 2 2 2 3 5 2 3 3" xfId="8479" xr:uid="{00000000-0005-0000-0000-000011060000}"/>
    <cellStyle name="Comma 2 2 2 3 5 2 4" xfId="3507" xr:uid="{00000000-0005-0000-0000-000012060000}"/>
    <cellStyle name="Comma 2 2 2 3 5 2 4 2" xfId="9461" xr:uid="{00000000-0005-0000-0000-000013060000}"/>
    <cellStyle name="Comma 2 2 2 3 5 2 5" xfId="6485" xr:uid="{00000000-0005-0000-0000-000014060000}"/>
    <cellStyle name="Comma 2 2 2 3 5 3" xfId="1129" xr:uid="{00000000-0005-0000-0000-000015060000}"/>
    <cellStyle name="Comma 2 2 2 3 5 3 2" xfId="4119" xr:uid="{00000000-0005-0000-0000-000016060000}"/>
    <cellStyle name="Comma 2 2 2 3 5 3 2 2" xfId="10073" xr:uid="{00000000-0005-0000-0000-000017060000}"/>
    <cellStyle name="Comma 2 2 2 3 5 3 3" xfId="7097" xr:uid="{00000000-0005-0000-0000-000018060000}"/>
    <cellStyle name="Comma 2 2 2 3 5 4" xfId="2150" xr:uid="{00000000-0005-0000-0000-000019060000}"/>
    <cellStyle name="Comma 2 2 2 3 5 4 2" xfId="5128" xr:uid="{00000000-0005-0000-0000-00001A060000}"/>
    <cellStyle name="Comma 2 2 2 3 5 4 2 2" xfId="11080" xr:uid="{00000000-0005-0000-0000-00001B060000}"/>
    <cellStyle name="Comma 2 2 2 3 5 4 3" xfId="8104" xr:uid="{00000000-0005-0000-0000-00001C060000}"/>
    <cellStyle name="Comma 2 2 2 3 5 5" xfId="3132" xr:uid="{00000000-0005-0000-0000-00001D060000}"/>
    <cellStyle name="Comma 2 2 2 3 5 5 2" xfId="9086" xr:uid="{00000000-0005-0000-0000-00001E060000}"/>
    <cellStyle name="Comma 2 2 2 3 5 6" xfId="6110" xr:uid="{00000000-0005-0000-0000-00001F060000}"/>
    <cellStyle name="Comma 2 2 2 3 6" xfId="265" xr:uid="{00000000-0005-0000-0000-000020060000}"/>
    <cellStyle name="Comma 2 2 2 3 6 2" xfId="640" xr:uid="{00000000-0005-0000-0000-000021060000}"/>
    <cellStyle name="Comma 2 2 2 3 6 2 2" xfId="1864" xr:uid="{00000000-0005-0000-0000-000022060000}"/>
    <cellStyle name="Comma 2 2 2 3 6 2 2 2" xfId="4854" xr:uid="{00000000-0005-0000-0000-000023060000}"/>
    <cellStyle name="Comma 2 2 2 3 6 2 2 2 2" xfId="10808" xr:uid="{00000000-0005-0000-0000-000024060000}"/>
    <cellStyle name="Comma 2 2 2 3 6 2 2 3" xfId="7832" xr:uid="{00000000-0005-0000-0000-000025060000}"/>
    <cellStyle name="Comma 2 2 2 3 6 2 3" xfId="2650" xr:uid="{00000000-0005-0000-0000-000026060000}"/>
    <cellStyle name="Comma 2 2 2 3 6 2 3 2" xfId="5628" xr:uid="{00000000-0005-0000-0000-000027060000}"/>
    <cellStyle name="Comma 2 2 2 3 6 2 3 2 2" xfId="11580" xr:uid="{00000000-0005-0000-0000-000028060000}"/>
    <cellStyle name="Comma 2 2 2 3 6 2 3 3" xfId="8604" xr:uid="{00000000-0005-0000-0000-000029060000}"/>
    <cellStyle name="Comma 2 2 2 3 6 2 4" xfId="3632" xr:uid="{00000000-0005-0000-0000-00002A060000}"/>
    <cellStyle name="Comma 2 2 2 3 6 2 4 2" xfId="9586" xr:uid="{00000000-0005-0000-0000-00002B060000}"/>
    <cellStyle name="Comma 2 2 2 3 6 2 5" xfId="6610" xr:uid="{00000000-0005-0000-0000-00002C060000}"/>
    <cellStyle name="Comma 2 2 2 3 6 3" xfId="1254" xr:uid="{00000000-0005-0000-0000-00002D060000}"/>
    <cellStyle name="Comma 2 2 2 3 6 3 2" xfId="4244" xr:uid="{00000000-0005-0000-0000-00002E060000}"/>
    <cellStyle name="Comma 2 2 2 3 6 3 2 2" xfId="10198" xr:uid="{00000000-0005-0000-0000-00002F060000}"/>
    <cellStyle name="Comma 2 2 2 3 6 3 3" xfId="7222" xr:uid="{00000000-0005-0000-0000-000030060000}"/>
    <cellStyle name="Comma 2 2 2 3 6 4" xfId="2275" xr:uid="{00000000-0005-0000-0000-000031060000}"/>
    <cellStyle name="Comma 2 2 2 3 6 4 2" xfId="5253" xr:uid="{00000000-0005-0000-0000-000032060000}"/>
    <cellStyle name="Comma 2 2 2 3 6 4 2 2" xfId="11205" xr:uid="{00000000-0005-0000-0000-000033060000}"/>
    <cellStyle name="Comma 2 2 2 3 6 4 3" xfId="8229" xr:uid="{00000000-0005-0000-0000-000034060000}"/>
    <cellStyle name="Comma 2 2 2 3 6 5" xfId="3257" xr:uid="{00000000-0005-0000-0000-000035060000}"/>
    <cellStyle name="Comma 2 2 2 3 6 5 2" xfId="9211" xr:uid="{00000000-0005-0000-0000-000036060000}"/>
    <cellStyle name="Comma 2 2 2 3 6 6" xfId="6235" xr:uid="{00000000-0005-0000-0000-000037060000}"/>
    <cellStyle name="Comma 2 2 2 3 7" xfId="760" xr:uid="{00000000-0005-0000-0000-000038060000}"/>
    <cellStyle name="Comma 2 2 2 3 7 2" xfId="1531" xr:uid="{00000000-0005-0000-0000-000039060000}"/>
    <cellStyle name="Comma 2 2 2 3 7 2 2" xfId="4521" xr:uid="{00000000-0005-0000-0000-00003A060000}"/>
    <cellStyle name="Comma 2 2 2 3 7 2 2 2" xfId="10475" xr:uid="{00000000-0005-0000-0000-00003B060000}"/>
    <cellStyle name="Comma 2 2 2 3 7 2 3" xfId="7499" xr:uid="{00000000-0005-0000-0000-00003C060000}"/>
    <cellStyle name="Comma 2 2 2 3 7 3" xfId="2770" xr:uid="{00000000-0005-0000-0000-00003D060000}"/>
    <cellStyle name="Comma 2 2 2 3 7 3 2" xfId="5748" xr:uid="{00000000-0005-0000-0000-00003E060000}"/>
    <cellStyle name="Comma 2 2 2 3 7 3 2 2" xfId="11700" xr:uid="{00000000-0005-0000-0000-00003F060000}"/>
    <cellStyle name="Comma 2 2 2 3 7 3 3" xfId="8724" xr:uid="{00000000-0005-0000-0000-000040060000}"/>
    <cellStyle name="Comma 2 2 2 3 7 4" xfId="3752" xr:uid="{00000000-0005-0000-0000-000041060000}"/>
    <cellStyle name="Comma 2 2 2 3 7 4 2" xfId="9706" xr:uid="{00000000-0005-0000-0000-000042060000}"/>
    <cellStyle name="Comma 2 2 2 3 7 5" xfId="6730" xr:uid="{00000000-0005-0000-0000-000043060000}"/>
    <cellStyle name="Comma 2 2 2 3 8" xfId="880" xr:uid="{00000000-0005-0000-0000-000044060000}"/>
    <cellStyle name="Comma 2 2 2 3 8 2" xfId="1651" xr:uid="{00000000-0005-0000-0000-000045060000}"/>
    <cellStyle name="Comma 2 2 2 3 8 2 2" xfId="4641" xr:uid="{00000000-0005-0000-0000-000046060000}"/>
    <cellStyle name="Comma 2 2 2 3 8 2 2 2" xfId="10595" xr:uid="{00000000-0005-0000-0000-000047060000}"/>
    <cellStyle name="Comma 2 2 2 3 8 2 3" xfId="7619" xr:uid="{00000000-0005-0000-0000-000048060000}"/>
    <cellStyle name="Comma 2 2 2 3 8 3" xfId="2890" xr:uid="{00000000-0005-0000-0000-000049060000}"/>
    <cellStyle name="Comma 2 2 2 3 8 3 2" xfId="5868" xr:uid="{00000000-0005-0000-0000-00004A060000}"/>
    <cellStyle name="Comma 2 2 2 3 8 3 2 2" xfId="11820" xr:uid="{00000000-0005-0000-0000-00004B060000}"/>
    <cellStyle name="Comma 2 2 2 3 8 3 3" xfId="8844" xr:uid="{00000000-0005-0000-0000-00004C060000}"/>
    <cellStyle name="Comma 2 2 2 3 8 4" xfId="3872" xr:uid="{00000000-0005-0000-0000-00004D060000}"/>
    <cellStyle name="Comma 2 2 2 3 8 4 2" xfId="9826" xr:uid="{00000000-0005-0000-0000-00004E060000}"/>
    <cellStyle name="Comma 2 2 2 3 8 5" xfId="6850" xr:uid="{00000000-0005-0000-0000-00004F060000}"/>
    <cellStyle name="Comma 2 2 2 3 9" xfId="395" xr:uid="{00000000-0005-0000-0000-000050060000}"/>
    <cellStyle name="Comma 2 2 2 3 9 2" xfId="1837" xr:uid="{00000000-0005-0000-0000-000051060000}"/>
    <cellStyle name="Comma 2 2 2 3 9 2 2" xfId="4827" xr:uid="{00000000-0005-0000-0000-000052060000}"/>
    <cellStyle name="Comma 2 2 2 3 9 2 2 2" xfId="10781" xr:uid="{00000000-0005-0000-0000-000053060000}"/>
    <cellStyle name="Comma 2 2 2 3 9 2 3" xfId="7805" xr:uid="{00000000-0005-0000-0000-000054060000}"/>
    <cellStyle name="Comma 2 2 2 3 9 3" xfId="2405" xr:uid="{00000000-0005-0000-0000-000055060000}"/>
    <cellStyle name="Comma 2 2 2 3 9 3 2" xfId="5383" xr:uid="{00000000-0005-0000-0000-000056060000}"/>
    <cellStyle name="Comma 2 2 2 3 9 3 2 2" xfId="11335" xr:uid="{00000000-0005-0000-0000-000057060000}"/>
    <cellStyle name="Comma 2 2 2 3 9 3 3" xfId="8359" xr:uid="{00000000-0005-0000-0000-000058060000}"/>
    <cellStyle name="Comma 2 2 2 3 9 4" xfId="3387" xr:uid="{00000000-0005-0000-0000-000059060000}"/>
    <cellStyle name="Comma 2 2 2 3 9 4 2" xfId="9341" xr:uid="{00000000-0005-0000-0000-00005A060000}"/>
    <cellStyle name="Comma 2 2 2 3 9 5" xfId="6365" xr:uid="{00000000-0005-0000-0000-00005B060000}"/>
    <cellStyle name="Comma 2 2 2 4" xfId="30" xr:uid="{00000000-0005-0000-0000-00005C060000}"/>
    <cellStyle name="Comma 2 2 2 4 10" xfId="2002" xr:uid="{00000000-0005-0000-0000-00005D060000}"/>
    <cellStyle name="Comma 2 2 2 4 10 2" xfId="4990" xr:uid="{00000000-0005-0000-0000-00005E060000}"/>
    <cellStyle name="Comma 2 2 2 4 10 2 2" xfId="10942" xr:uid="{00000000-0005-0000-0000-00005F060000}"/>
    <cellStyle name="Comma 2 2 2 4 10 3" xfId="7966" xr:uid="{00000000-0005-0000-0000-000060060000}"/>
    <cellStyle name="Comma 2 2 2 4 11" xfId="2040" xr:uid="{00000000-0005-0000-0000-000061060000}"/>
    <cellStyle name="Comma 2 2 2 4 11 2" xfId="5018" xr:uid="{00000000-0005-0000-0000-000062060000}"/>
    <cellStyle name="Comma 2 2 2 4 11 2 2" xfId="10970" xr:uid="{00000000-0005-0000-0000-000063060000}"/>
    <cellStyle name="Comma 2 2 2 4 11 3" xfId="7994" xr:uid="{00000000-0005-0000-0000-000064060000}"/>
    <cellStyle name="Comma 2 2 2 4 12" xfId="3022" xr:uid="{00000000-0005-0000-0000-000065060000}"/>
    <cellStyle name="Comma 2 2 2 4 12 2" xfId="8976" xr:uid="{00000000-0005-0000-0000-000066060000}"/>
    <cellStyle name="Comma 2 2 2 4 13" xfId="6000" xr:uid="{00000000-0005-0000-0000-000067060000}"/>
    <cellStyle name="Comma 2 2 2 4 2" xfId="60" xr:uid="{00000000-0005-0000-0000-000068060000}"/>
    <cellStyle name="Comma 2 2 2 4 2 10" xfId="3052" xr:uid="{00000000-0005-0000-0000-000069060000}"/>
    <cellStyle name="Comma 2 2 2 4 2 10 2" xfId="9006" xr:uid="{00000000-0005-0000-0000-00006A060000}"/>
    <cellStyle name="Comma 2 2 2 4 2 11" xfId="6030" xr:uid="{00000000-0005-0000-0000-00006B060000}"/>
    <cellStyle name="Comma 2 2 2 4 2 2" xfId="120" xr:uid="{00000000-0005-0000-0000-00006C060000}"/>
    <cellStyle name="Comma 2 2 2 4 2 2 10" xfId="6090" xr:uid="{00000000-0005-0000-0000-00006D060000}"/>
    <cellStyle name="Comma 2 2 2 4 2 2 2" xfId="240" xr:uid="{00000000-0005-0000-0000-00006E060000}"/>
    <cellStyle name="Comma 2 2 2 4 2 2 2 2" xfId="615" xr:uid="{00000000-0005-0000-0000-00006F060000}"/>
    <cellStyle name="Comma 2 2 2 4 2 2 2 2 2" xfId="1830" xr:uid="{00000000-0005-0000-0000-000070060000}"/>
    <cellStyle name="Comma 2 2 2 4 2 2 2 2 2 2" xfId="4820" xr:uid="{00000000-0005-0000-0000-000071060000}"/>
    <cellStyle name="Comma 2 2 2 4 2 2 2 2 2 2 2" xfId="10774" xr:uid="{00000000-0005-0000-0000-000072060000}"/>
    <cellStyle name="Comma 2 2 2 4 2 2 2 2 2 3" xfId="7798" xr:uid="{00000000-0005-0000-0000-000073060000}"/>
    <cellStyle name="Comma 2 2 2 4 2 2 2 2 3" xfId="2625" xr:uid="{00000000-0005-0000-0000-000074060000}"/>
    <cellStyle name="Comma 2 2 2 4 2 2 2 2 3 2" xfId="5603" xr:uid="{00000000-0005-0000-0000-000075060000}"/>
    <cellStyle name="Comma 2 2 2 4 2 2 2 2 3 2 2" xfId="11555" xr:uid="{00000000-0005-0000-0000-000076060000}"/>
    <cellStyle name="Comma 2 2 2 4 2 2 2 2 3 3" xfId="8579" xr:uid="{00000000-0005-0000-0000-000077060000}"/>
    <cellStyle name="Comma 2 2 2 4 2 2 2 2 4" xfId="3607" xr:uid="{00000000-0005-0000-0000-000078060000}"/>
    <cellStyle name="Comma 2 2 2 4 2 2 2 2 4 2" xfId="9561" xr:uid="{00000000-0005-0000-0000-000079060000}"/>
    <cellStyle name="Comma 2 2 2 4 2 2 2 2 5" xfId="6585" xr:uid="{00000000-0005-0000-0000-00007A060000}"/>
    <cellStyle name="Comma 2 2 2 4 2 2 2 3" xfId="1229" xr:uid="{00000000-0005-0000-0000-00007B060000}"/>
    <cellStyle name="Comma 2 2 2 4 2 2 2 3 2" xfId="4219" xr:uid="{00000000-0005-0000-0000-00007C060000}"/>
    <cellStyle name="Comma 2 2 2 4 2 2 2 3 2 2" xfId="10173" xr:uid="{00000000-0005-0000-0000-00007D060000}"/>
    <cellStyle name="Comma 2 2 2 4 2 2 2 3 3" xfId="7197" xr:uid="{00000000-0005-0000-0000-00007E060000}"/>
    <cellStyle name="Comma 2 2 2 4 2 2 2 4" xfId="2250" xr:uid="{00000000-0005-0000-0000-00007F060000}"/>
    <cellStyle name="Comma 2 2 2 4 2 2 2 4 2" xfId="5228" xr:uid="{00000000-0005-0000-0000-000080060000}"/>
    <cellStyle name="Comma 2 2 2 4 2 2 2 4 2 2" xfId="11180" xr:uid="{00000000-0005-0000-0000-000081060000}"/>
    <cellStyle name="Comma 2 2 2 4 2 2 2 4 3" xfId="8204" xr:uid="{00000000-0005-0000-0000-000082060000}"/>
    <cellStyle name="Comma 2 2 2 4 2 2 2 5" xfId="3232" xr:uid="{00000000-0005-0000-0000-000083060000}"/>
    <cellStyle name="Comma 2 2 2 4 2 2 2 5 2" xfId="9186" xr:uid="{00000000-0005-0000-0000-000084060000}"/>
    <cellStyle name="Comma 2 2 2 4 2 2 2 6" xfId="6210" xr:uid="{00000000-0005-0000-0000-000085060000}"/>
    <cellStyle name="Comma 2 2 2 4 2 2 3" xfId="365" xr:uid="{00000000-0005-0000-0000-000086060000}"/>
    <cellStyle name="Comma 2 2 2 4 2 2 3 2" xfId="740" xr:uid="{00000000-0005-0000-0000-000087060000}"/>
    <cellStyle name="Comma 2 2 2 4 2 2 3 2 2" xfId="1964" xr:uid="{00000000-0005-0000-0000-000088060000}"/>
    <cellStyle name="Comma 2 2 2 4 2 2 3 2 2 2" xfId="4954" xr:uid="{00000000-0005-0000-0000-000089060000}"/>
    <cellStyle name="Comma 2 2 2 4 2 2 3 2 2 2 2" xfId="10908" xr:uid="{00000000-0005-0000-0000-00008A060000}"/>
    <cellStyle name="Comma 2 2 2 4 2 2 3 2 2 3" xfId="7932" xr:uid="{00000000-0005-0000-0000-00008B060000}"/>
    <cellStyle name="Comma 2 2 2 4 2 2 3 2 3" xfId="2750" xr:uid="{00000000-0005-0000-0000-00008C060000}"/>
    <cellStyle name="Comma 2 2 2 4 2 2 3 2 3 2" xfId="5728" xr:uid="{00000000-0005-0000-0000-00008D060000}"/>
    <cellStyle name="Comma 2 2 2 4 2 2 3 2 3 2 2" xfId="11680" xr:uid="{00000000-0005-0000-0000-00008E060000}"/>
    <cellStyle name="Comma 2 2 2 4 2 2 3 2 3 3" xfId="8704" xr:uid="{00000000-0005-0000-0000-00008F060000}"/>
    <cellStyle name="Comma 2 2 2 4 2 2 3 2 4" xfId="3732" xr:uid="{00000000-0005-0000-0000-000090060000}"/>
    <cellStyle name="Comma 2 2 2 4 2 2 3 2 4 2" xfId="9686" xr:uid="{00000000-0005-0000-0000-000091060000}"/>
    <cellStyle name="Comma 2 2 2 4 2 2 3 2 5" xfId="6710" xr:uid="{00000000-0005-0000-0000-000092060000}"/>
    <cellStyle name="Comma 2 2 2 4 2 2 3 3" xfId="1354" xr:uid="{00000000-0005-0000-0000-000093060000}"/>
    <cellStyle name="Comma 2 2 2 4 2 2 3 3 2" xfId="4344" xr:uid="{00000000-0005-0000-0000-000094060000}"/>
    <cellStyle name="Comma 2 2 2 4 2 2 3 3 2 2" xfId="10298" xr:uid="{00000000-0005-0000-0000-000095060000}"/>
    <cellStyle name="Comma 2 2 2 4 2 2 3 3 3" xfId="7322" xr:uid="{00000000-0005-0000-0000-000096060000}"/>
    <cellStyle name="Comma 2 2 2 4 2 2 3 4" xfId="2375" xr:uid="{00000000-0005-0000-0000-000097060000}"/>
    <cellStyle name="Comma 2 2 2 4 2 2 3 4 2" xfId="5353" xr:uid="{00000000-0005-0000-0000-000098060000}"/>
    <cellStyle name="Comma 2 2 2 4 2 2 3 4 2 2" xfId="11305" xr:uid="{00000000-0005-0000-0000-000099060000}"/>
    <cellStyle name="Comma 2 2 2 4 2 2 3 4 3" xfId="8329" xr:uid="{00000000-0005-0000-0000-00009A060000}"/>
    <cellStyle name="Comma 2 2 2 4 2 2 3 5" xfId="3357" xr:uid="{00000000-0005-0000-0000-00009B060000}"/>
    <cellStyle name="Comma 2 2 2 4 2 2 3 5 2" xfId="9311" xr:uid="{00000000-0005-0000-0000-00009C060000}"/>
    <cellStyle name="Comma 2 2 2 4 2 2 3 6" xfId="6335" xr:uid="{00000000-0005-0000-0000-00009D060000}"/>
    <cellStyle name="Comma 2 2 2 4 2 2 4" xfId="860" xr:uid="{00000000-0005-0000-0000-00009E060000}"/>
    <cellStyle name="Comma 2 2 2 4 2 2 4 2" xfId="1631" xr:uid="{00000000-0005-0000-0000-00009F060000}"/>
    <cellStyle name="Comma 2 2 2 4 2 2 4 2 2" xfId="4621" xr:uid="{00000000-0005-0000-0000-0000A0060000}"/>
    <cellStyle name="Comma 2 2 2 4 2 2 4 2 2 2" xfId="10575" xr:uid="{00000000-0005-0000-0000-0000A1060000}"/>
    <cellStyle name="Comma 2 2 2 4 2 2 4 2 3" xfId="7599" xr:uid="{00000000-0005-0000-0000-0000A2060000}"/>
    <cellStyle name="Comma 2 2 2 4 2 2 4 3" xfId="2870" xr:uid="{00000000-0005-0000-0000-0000A3060000}"/>
    <cellStyle name="Comma 2 2 2 4 2 2 4 3 2" xfId="5848" xr:uid="{00000000-0005-0000-0000-0000A4060000}"/>
    <cellStyle name="Comma 2 2 2 4 2 2 4 3 2 2" xfId="11800" xr:uid="{00000000-0005-0000-0000-0000A5060000}"/>
    <cellStyle name="Comma 2 2 2 4 2 2 4 3 3" xfId="8824" xr:uid="{00000000-0005-0000-0000-0000A6060000}"/>
    <cellStyle name="Comma 2 2 2 4 2 2 4 4" xfId="3852" xr:uid="{00000000-0005-0000-0000-0000A7060000}"/>
    <cellStyle name="Comma 2 2 2 4 2 2 4 4 2" xfId="9806" xr:uid="{00000000-0005-0000-0000-0000A8060000}"/>
    <cellStyle name="Comma 2 2 2 4 2 2 4 5" xfId="6830" xr:uid="{00000000-0005-0000-0000-0000A9060000}"/>
    <cellStyle name="Comma 2 2 2 4 2 2 5" xfId="980" xr:uid="{00000000-0005-0000-0000-0000AA060000}"/>
    <cellStyle name="Comma 2 2 2 4 2 2 5 2" xfId="1751" xr:uid="{00000000-0005-0000-0000-0000AB060000}"/>
    <cellStyle name="Comma 2 2 2 4 2 2 5 2 2" xfId="4741" xr:uid="{00000000-0005-0000-0000-0000AC060000}"/>
    <cellStyle name="Comma 2 2 2 4 2 2 5 2 2 2" xfId="10695" xr:uid="{00000000-0005-0000-0000-0000AD060000}"/>
    <cellStyle name="Comma 2 2 2 4 2 2 5 2 3" xfId="7719" xr:uid="{00000000-0005-0000-0000-0000AE060000}"/>
    <cellStyle name="Comma 2 2 2 4 2 2 5 3" xfId="2990" xr:uid="{00000000-0005-0000-0000-0000AF060000}"/>
    <cellStyle name="Comma 2 2 2 4 2 2 5 3 2" xfId="5968" xr:uid="{00000000-0005-0000-0000-0000B0060000}"/>
    <cellStyle name="Comma 2 2 2 4 2 2 5 3 2 2" xfId="11920" xr:uid="{00000000-0005-0000-0000-0000B1060000}"/>
    <cellStyle name="Comma 2 2 2 4 2 2 5 3 3" xfId="8944" xr:uid="{00000000-0005-0000-0000-0000B2060000}"/>
    <cellStyle name="Comma 2 2 2 4 2 2 5 4" xfId="3972" xr:uid="{00000000-0005-0000-0000-0000B3060000}"/>
    <cellStyle name="Comma 2 2 2 4 2 2 5 4 2" xfId="9926" xr:uid="{00000000-0005-0000-0000-0000B4060000}"/>
    <cellStyle name="Comma 2 2 2 4 2 2 5 5" xfId="6950" xr:uid="{00000000-0005-0000-0000-0000B5060000}"/>
    <cellStyle name="Comma 2 2 2 4 2 2 6" xfId="495" xr:uid="{00000000-0005-0000-0000-0000B6060000}"/>
    <cellStyle name="Comma 2 2 2 4 2 2 6 2" xfId="1445" xr:uid="{00000000-0005-0000-0000-0000B7060000}"/>
    <cellStyle name="Comma 2 2 2 4 2 2 6 2 2" xfId="4435" xr:uid="{00000000-0005-0000-0000-0000B8060000}"/>
    <cellStyle name="Comma 2 2 2 4 2 2 6 2 2 2" xfId="10389" xr:uid="{00000000-0005-0000-0000-0000B9060000}"/>
    <cellStyle name="Comma 2 2 2 4 2 2 6 2 3" xfId="7413" xr:uid="{00000000-0005-0000-0000-0000BA060000}"/>
    <cellStyle name="Comma 2 2 2 4 2 2 6 3" xfId="2505" xr:uid="{00000000-0005-0000-0000-0000BB060000}"/>
    <cellStyle name="Comma 2 2 2 4 2 2 6 3 2" xfId="5483" xr:uid="{00000000-0005-0000-0000-0000BC060000}"/>
    <cellStyle name="Comma 2 2 2 4 2 2 6 3 2 2" xfId="11435" xr:uid="{00000000-0005-0000-0000-0000BD060000}"/>
    <cellStyle name="Comma 2 2 2 4 2 2 6 3 3" xfId="8459" xr:uid="{00000000-0005-0000-0000-0000BE060000}"/>
    <cellStyle name="Comma 2 2 2 4 2 2 6 4" xfId="3487" xr:uid="{00000000-0005-0000-0000-0000BF060000}"/>
    <cellStyle name="Comma 2 2 2 4 2 2 6 4 2" xfId="9441" xr:uid="{00000000-0005-0000-0000-0000C0060000}"/>
    <cellStyle name="Comma 2 2 2 4 2 2 6 5" xfId="6465" xr:uid="{00000000-0005-0000-0000-0000C1060000}"/>
    <cellStyle name="Comma 2 2 2 4 2 2 7" xfId="1109" xr:uid="{00000000-0005-0000-0000-0000C2060000}"/>
    <cellStyle name="Comma 2 2 2 4 2 2 7 2" xfId="4099" xr:uid="{00000000-0005-0000-0000-0000C3060000}"/>
    <cellStyle name="Comma 2 2 2 4 2 2 7 2 2" xfId="10053" xr:uid="{00000000-0005-0000-0000-0000C4060000}"/>
    <cellStyle name="Comma 2 2 2 4 2 2 7 3" xfId="7077" xr:uid="{00000000-0005-0000-0000-0000C5060000}"/>
    <cellStyle name="Comma 2 2 2 4 2 2 8" xfId="2130" xr:uid="{00000000-0005-0000-0000-0000C6060000}"/>
    <cellStyle name="Comma 2 2 2 4 2 2 8 2" xfId="5108" xr:uid="{00000000-0005-0000-0000-0000C7060000}"/>
    <cellStyle name="Comma 2 2 2 4 2 2 8 2 2" xfId="11060" xr:uid="{00000000-0005-0000-0000-0000C8060000}"/>
    <cellStyle name="Comma 2 2 2 4 2 2 8 3" xfId="8084" xr:uid="{00000000-0005-0000-0000-0000C9060000}"/>
    <cellStyle name="Comma 2 2 2 4 2 2 9" xfId="3112" xr:uid="{00000000-0005-0000-0000-0000CA060000}"/>
    <cellStyle name="Comma 2 2 2 4 2 2 9 2" xfId="9066" xr:uid="{00000000-0005-0000-0000-0000CB060000}"/>
    <cellStyle name="Comma 2 2 2 4 2 3" xfId="180" xr:uid="{00000000-0005-0000-0000-0000CC060000}"/>
    <cellStyle name="Comma 2 2 2 4 2 3 2" xfId="555" xr:uid="{00000000-0005-0000-0000-0000CD060000}"/>
    <cellStyle name="Comma 2 2 2 4 2 3 2 2" xfId="1455" xr:uid="{00000000-0005-0000-0000-0000CE060000}"/>
    <cellStyle name="Comma 2 2 2 4 2 3 2 2 2" xfId="4445" xr:uid="{00000000-0005-0000-0000-0000CF060000}"/>
    <cellStyle name="Comma 2 2 2 4 2 3 2 2 2 2" xfId="10399" xr:uid="{00000000-0005-0000-0000-0000D0060000}"/>
    <cellStyle name="Comma 2 2 2 4 2 3 2 2 3" xfId="7423" xr:uid="{00000000-0005-0000-0000-0000D1060000}"/>
    <cellStyle name="Comma 2 2 2 4 2 3 2 3" xfId="2565" xr:uid="{00000000-0005-0000-0000-0000D2060000}"/>
    <cellStyle name="Comma 2 2 2 4 2 3 2 3 2" xfId="5543" xr:uid="{00000000-0005-0000-0000-0000D3060000}"/>
    <cellStyle name="Comma 2 2 2 4 2 3 2 3 2 2" xfId="11495" xr:uid="{00000000-0005-0000-0000-0000D4060000}"/>
    <cellStyle name="Comma 2 2 2 4 2 3 2 3 3" xfId="8519" xr:uid="{00000000-0005-0000-0000-0000D5060000}"/>
    <cellStyle name="Comma 2 2 2 4 2 3 2 4" xfId="3547" xr:uid="{00000000-0005-0000-0000-0000D6060000}"/>
    <cellStyle name="Comma 2 2 2 4 2 3 2 4 2" xfId="9501" xr:uid="{00000000-0005-0000-0000-0000D7060000}"/>
    <cellStyle name="Comma 2 2 2 4 2 3 2 5" xfId="6525" xr:uid="{00000000-0005-0000-0000-0000D8060000}"/>
    <cellStyle name="Comma 2 2 2 4 2 3 3" xfId="1169" xr:uid="{00000000-0005-0000-0000-0000D9060000}"/>
    <cellStyle name="Comma 2 2 2 4 2 3 3 2" xfId="4159" xr:uid="{00000000-0005-0000-0000-0000DA060000}"/>
    <cellStyle name="Comma 2 2 2 4 2 3 3 2 2" xfId="10113" xr:uid="{00000000-0005-0000-0000-0000DB060000}"/>
    <cellStyle name="Comma 2 2 2 4 2 3 3 3" xfId="7137" xr:uid="{00000000-0005-0000-0000-0000DC060000}"/>
    <cellStyle name="Comma 2 2 2 4 2 3 4" xfId="2190" xr:uid="{00000000-0005-0000-0000-0000DD060000}"/>
    <cellStyle name="Comma 2 2 2 4 2 3 4 2" xfId="5168" xr:uid="{00000000-0005-0000-0000-0000DE060000}"/>
    <cellStyle name="Comma 2 2 2 4 2 3 4 2 2" xfId="11120" xr:uid="{00000000-0005-0000-0000-0000DF060000}"/>
    <cellStyle name="Comma 2 2 2 4 2 3 4 3" xfId="8144" xr:uid="{00000000-0005-0000-0000-0000E0060000}"/>
    <cellStyle name="Comma 2 2 2 4 2 3 5" xfId="3172" xr:uid="{00000000-0005-0000-0000-0000E1060000}"/>
    <cellStyle name="Comma 2 2 2 4 2 3 5 2" xfId="9126" xr:uid="{00000000-0005-0000-0000-0000E2060000}"/>
    <cellStyle name="Comma 2 2 2 4 2 3 6" xfId="6150" xr:uid="{00000000-0005-0000-0000-0000E3060000}"/>
    <cellStyle name="Comma 2 2 2 4 2 4" xfId="305" xr:uid="{00000000-0005-0000-0000-0000E4060000}"/>
    <cellStyle name="Comma 2 2 2 4 2 4 2" xfId="680" xr:uid="{00000000-0005-0000-0000-0000E5060000}"/>
    <cellStyle name="Comma 2 2 2 4 2 4 2 2" xfId="1904" xr:uid="{00000000-0005-0000-0000-0000E6060000}"/>
    <cellStyle name="Comma 2 2 2 4 2 4 2 2 2" xfId="4894" xr:uid="{00000000-0005-0000-0000-0000E7060000}"/>
    <cellStyle name="Comma 2 2 2 4 2 4 2 2 2 2" xfId="10848" xr:uid="{00000000-0005-0000-0000-0000E8060000}"/>
    <cellStyle name="Comma 2 2 2 4 2 4 2 2 3" xfId="7872" xr:uid="{00000000-0005-0000-0000-0000E9060000}"/>
    <cellStyle name="Comma 2 2 2 4 2 4 2 3" xfId="2690" xr:uid="{00000000-0005-0000-0000-0000EA060000}"/>
    <cellStyle name="Comma 2 2 2 4 2 4 2 3 2" xfId="5668" xr:uid="{00000000-0005-0000-0000-0000EB060000}"/>
    <cellStyle name="Comma 2 2 2 4 2 4 2 3 2 2" xfId="11620" xr:uid="{00000000-0005-0000-0000-0000EC060000}"/>
    <cellStyle name="Comma 2 2 2 4 2 4 2 3 3" xfId="8644" xr:uid="{00000000-0005-0000-0000-0000ED060000}"/>
    <cellStyle name="Comma 2 2 2 4 2 4 2 4" xfId="3672" xr:uid="{00000000-0005-0000-0000-0000EE060000}"/>
    <cellStyle name="Comma 2 2 2 4 2 4 2 4 2" xfId="9626" xr:uid="{00000000-0005-0000-0000-0000EF060000}"/>
    <cellStyle name="Comma 2 2 2 4 2 4 2 5" xfId="6650" xr:uid="{00000000-0005-0000-0000-0000F0060000}"/>
    <cellStyle name="Comma 2 2 2 4 2 4 3" xfId="1294" xr:uid="{00000000-0005-0000-0000-0000F1060000}"/>
    <cellStyle name="Comma 2 2 2 4 2 4 3 2" xfId="4284" xr:uid="{00000000-0005-0000-0000-0000F2060000}"/>
    <cellStyle name="Comma 2 2 2 4 2 4 3 2 2" xfId="10238" xr:uid="{00000000-0005-0000-0000-0000F3060000}"/>
    <cellStyle name="Comma 2 2 2 4 2 4 3 3" xfId="7262" xr:uid="{00000000-0005-0000-0000-0000F4060000}"/>
    <cellStyle name="Comma 2 2 2 4 2 4 4" xfId="2315" xr:uid="{00000000-0005-0000-0000-0000F5060000}"/>
    <cellStyle name="Comma 2 2 2 4 2 4 4 2" xfId="5293" xr:uid="{00000000-0005-0000-0000-0000F6060000}"/>
    <cellStyle name="Comma 2 2 2 4 2 4 4 2 2" xfId="11245" xr:uid="{00000000-0005-0000-0000-0000F7060000}"/>
    <cellStyle name="Comma 2 2 2 4 2 4 4 3" xfId="8269" xr:uid="{00000000-0005-0000-0000-0000F8060000}"/>
    <cellStyle name="Comma 2 2 2 4 2 4 5" xfId="3297" xr:uid="{00000000-0005-0000-0000-0000F9060000}"/>
    <cellStyle name="Comma 2 2 2 4 2 4 5 2" xfId="9251" xr:uid="{00000000-0005-0000-0000-0000FA060000}"/>
    <cellStyle name="Comma 2 2 2 4 2 4 6" xfId="6275" xr:uid="{00000000-0005-0000-0000-0000FB060000}"/>
    <cellStyle name="Comma 2 2 2 4 2 5" xfId="800" xr:uid="{00000000-0005-0000-0000-0000FC060000}"/>
    <cellStyle name="Comma 2 2 2 4 2 5 2" xfId="1571" xr:uid="{00000000-0005-0000-0000-0000FD060000}"/>
    <cellStyle name="Comma 2 2 2 4 2 5 2 2" xfId="4561" xr:uid="{00000000-0005-0000-0000-0000FE060000}"/>
    <cellStyle name="Comma 2 2 2 4 2 5 2 2 2" xfId="10515" xr:uid="{00000000-0005-0000-0000-0000FF060000}"/>
    <cellStyle name="Comma 2 2 2 4 2 5 2 3" xfId="7539" xr:uid="{00000000-0005-0000-0000-000000070000}"/>
    <cellStyle name="Comma 2 2 2 4 2 5 3" xfId="2810" xr:uid="{00000000-0005-0000-0000-000001070000}"/>
    <cellStyle name="Comma 2 2 2 4 2 5 3 2" xfId="5788" xr:uid="{00000000-0005-0000-0000-000002070000}"/>
    <cellStyle name="Comma 2 2 2 4 2 5 3 2 2" xfId="11740" xr:uid="{00000000-0005-0000-0000-000003070000}"/>
    <cellStyle name="Comma 2 2 2 4 2 5 3 3" xfId="8764" xr:uid="{00000000-0005-0000-0000-000004070000}"/>
    <cellStyle name="Comma 2 2 2 4 2 5 4" xfId="3792" xr:uid="{00000000-0005-0000-0000-000005070000}"/>
    <cellStyle name="Comma 2 2 2 4 2 5 4 2" xfId="9746" xr:uid="{00000000-0005-0000-0000-000006070000}"/>
    <cellStyle name="Comma 2 2 2 4 2 5 5" xfId="6770" xr:uid="{00000000-0005-0000-0000-000007070000}"/>
    <cellStyle name="Comma 2 2 2 4 2 6" xfId="920" xr:uid="{00000000-0005-0000-0000-000008070000}"/>
    <cellStyle name="Comma 2 2 2 4 2 6 2" xfId="1691" xr:uid="{00000000-0005-0000-0000-000009070000}"/>
    <cellStyle name="Comma 2 2 2 4 2 6 2 2" xfId="4681" xr:uid="{00000000-0005-0000-0000-00000A070000}"/>
    <cellStyle name="Comma 2 2 2 4 2 6 2 2 2" xfId="10635" xr:uid="{00000000-0005-0000-0000-00000B070000}"/>
    <cellStyle name="Comma 2 2 2 4 2 6 2 3" xfId="7659" xr:uid="{00000000-0005-0000-0000-00000C070000}"/>
    <cellStyle name="Comma 2 2 2 4 2 6 3" xfId="2930" xr:uid="{00000000-0005-0000-0000-00000D070000}"/>
    <cellStyle name="Comma 2 2 2 4 2 6 3 2" xfId="5908" xr:uid="{00000000-0005-0000-0000-00000E070000}"/>
    <cellStyle name="Comma 2 2 2 4 2 6 3 2 2" xfId="11860" xr:uid="{00000000-0005-0000-0000-00000F070000}"/>
    <cellStyle name="Comma 2 2 2 4 2 6 3 3" xfId="8884" xr:uid="{00000000-0005-0000-0000-000010070000}"/>
    <cellStyle name="Comma 2 2 2 4 2 6 4" xfId="3912" xr:uid="{00000000-0005-0000-0000-000011070000}"/>
    <cellStyle name="Comma 2 2 2 4 2 6 4 2" xfId="9866" xr:uid="{00000000-0005-0000-0000-000012070000}"/>
    <cellStyle name="Comma 2 2 2 4 2 6 5" xfId="6890" xr:uid="{00000000-0005-0000-0000-000013070000}"/>
    <cellStyle name="Comma 2 2 2 4 2 7" xfId="435" xr:uid="{00000000-0005-0000-0000-000014070000}"/>
    <cellStyle name="Comma 2 2 2 4 2 7 2" xfId="1449" xr:uid="{00000000-0005-0000-0000-000015070000}"/>
    <cellStyle name="Comma 2 2 2 4 2 7 2 2" xfId="4439" xr:uid="{00000000-0005-0000-0000-000016070000}"/>
    <cellStyle name="Comma 2 2 2 4 2 7 2 2 2" xfId="10393" xr:uid="{00000000-0005-0000-0000-000017070000}"/>
    <cellStyle name="Comma 2 2 2 4 2 7 2 3" xfId="7417" xr:uid="{00000000-0005-0000-0000-000018070000}"/>
    <cellStyle name="Comma 2 2 2 4 2 7 3" xfId="2445" xr:uid="{00000000-0005-0000-0000-000019070000}"/>
    <cellStyle name="Comma 2 2 2 4 2 7 3 2" xfId="5423" xr:uid="{00000000-0005-0000-0000-00001A070000}"/>
    <cellStyle name="Comma 2 2 2 4 2 7 3 2 2" xfId="11375" xr:uid="{00000000-0005-0000-0000-00001B070000}"/>
    <cellStyle name="Comma 2 2 2 4 2 7 3 3" xfId="8399" xr:uid="{00000000-0005-0000-0000-00001C070000}"/>
    <cellStyle name="Comma 2 2 2 4 2 7 4" xfId="3427" xr:uid="{00000000-0005-0000-0000-00001D070000}"/>
    <cellStyle name="Comma 2 2 2 4 2 7 4 2" xfId="9381" xr:uid="{00000000-0005-0000-0000-00001E070000}"/>
    <cellStyle name="Comma 2 2 2 4 2 7 5" xfId="6405" xr:uid="{00000000-0005-0000-0000-00001F070000}"/>
    <cellStyle name="Comma 2 2 2 4 2 8" xfId="1049" xr:uid="{00000000-0005-0000-0000-000020070000}"/>
    <cellStyle name="Comma 2 2 2 4 2 8 2" xfId="4039" xr:uid="{00000000-0005-0000-0000-000021070000}"/>
    <cellStyle name="Comma 2 2 2 4 2 8 2 2" xfId="9993" xr:uid="{00000000-0005-0000-0000-000022070000}"/>
    <cellStyle name="Comma 2 2 2 4 2 8 3" xfId="7017" xr:uid="{00000000-0005-0000-0000-000023070000}"/>
    <cellStyle name="Comma 2 2 2 4 2 9" xfId="2070" xr:uid="{00000000-0005-0000-0000-000024070000}"/>
    <cellStyle name="Comma 2 2 2 4 2 9 2" xfId="5048" xr:uid="{00000000-0005-0000-0000-000025070000}"/>
    <cellStyle name="Comma 2 2 2 4 2 9 2 2" xfId="11000" xr:uid="{00000000-0005-0000-0000-000026070000}"/>
    <cellStyle name="Comma 2 2 2 4 2 9 3" xfId="8024" xr:uid="{00000000-0005-0000-0000-000027070000}"/>
    <cellStyle name="Comma 2 2 2 4 3" xfId="90" xr:uid="{00000000-0005-0000-0000-000028070000}"/>
    <cellStyle name="Comma 2 2 2 4 3 10" xfId="6060" xr:uid="{00000000-0005-0000-0000-000029070000}"/>
    <cellStyle name="Comma 2 2 2 4 3 2" xfId="210" xr:uid="{00000000-0005-0000-0000-00002A070000}"/>
    <cellStyle name="Comma 2 2 2 4 3 2 2" xfId="585" xr:uid="{00000000-0005-0000-0000-00002B070000}"/>
    <cellStyle name="Comma 2 2 2 4 3 2 2 2" xfId="1442" xr:uid="{00000000-0005-0000-0000-00002C070000}"/>
    <cellStyle name="Comma 2 2 2 4 3 2 2 2 2" xfId="4432" xr:uid="{00000000-0005-0000-0000-00002D070000}"/>
    <cellStyle name="Comma 2 2 2 4 3 2 2 2 2 2" xfId="10386" xr:uid="{00000000-0005-0000-0000-00002E070000}"/>
    <cellStyle name="Comma 2 2 2 4 3 2 2 2 3" xfId="7410" xr:uid="{00000000-0005-0000-0000-00002F070000}"/>
    <cellStyle name="Comma 2 2 2 4 3 2 2 3" xfId="2595" xr:uid="{00000000-0005-0000-0000-000030070000}"/>
    <cellStyle name="Comma 2 2 2 4 3 2 2 3 2" xfId="5573" xr:uid="{00000000-0005-0000-0000-000031070000}"/>
    <cellStyle name="Comma 2 2 2 4 3 2 2 3 2 2" xfId="11525" xr:uid="{00000000-0005-0000-0000-000032070000}"/>
    <cellStyle name="Comma 2 2 2 4 3 2 2 3 3" xfId="8549" xr:uid="{00000000-0005-0000-0000-000033070000}"/>
    <cellStyle name="Comma 2 2 2 4 3 2 2 4" xfId="3577" xr:uid="{00000000-0005-0000-0000-000034070000}"/>
    <cellStyle name="Comma 2 2 2 4 3 2 2 4 2" xfId="9531" xr:uid="{00000000-0005-0000-0000-000035070000}"/>
    <cellStyle name="Comma 2 2 2 4 3 2 2 5" xfId="6555" xr:uid="{00000000-0005-0000-0000-000036070000}"/>
    <cellStyle name="Comma 2 2 2 4 3 2 3" xfId="1199" xr:uid="{00000000-0005-0000-0000-000037070000}"/>
    <cellStyle name="Comma 2 2 2 4 3 2 3 2" xfId="4189" xr:uid="{00000000-0005-0000-0000-000038070000}"/>
    <cellStyle name="Comma 2 2 2 4 3 2 3 2 2" xfId="10143" xr:uid="{00000000-0005-0000-0000-000039070000}"/>
    <cellStyle name="Comma 2 2 2 4 3 2 3 3" xfId="7167" xr:uid="{00000000-0005-0000-0000-00003A070000}"/>
    <cellStyle name="Comma 2 2 2 4 3 2 4" xfId="2220" xr:uid="{00000000-0005-0000-0000-00003B070000}"/>
    <cellStyle name="Comma 2 2 2 4 3 2 4 2" xfId="5198" xr:uid="{00000000-0005-0000-0000-00003C070000}"/>
    <cellStyle name="Comma 2 2 2 4 3 2 4 2 2" xfId="11150" xr:uid="{00000000-0005-0000-0000-00003D070000}"/>
    <cellStyle name="Comma 2 2 2 4 3 2 4 3" xfId="8174" xr:uid="{00000000-0005-0000-0000-00003E070000}"/>
    <cellStyle name="Comma 2 2 2 4 3 2 5" xfId="3202" xr:uid="{00000000-0005-0000-0000-00003F070000}"/>
    <cellStyle name="Comma 2 2 2 4 3 2 5 2" xfId="9156" xr:uid="{00000000-0005-0000-0000-000040070000}"/>
    <cellStyle name="Comma 2 2 2 4 3 2 6" xfId="6180" xr:uid="{00000000-0005-0000-0000-000041070000}"/>
    <cellStyle name="Comma 2 2 2 4 3 3" xfId="335" xr:uid="{00000000-0005-0000-0000-000042070000}"/>
    <cellStyle name="Comma 2 2 2 4 3 3 2" xfId="710" xr:uid="{00000000-0005-0000-0000-000043070000}"/>
    <cellStyle name="Comma 2 2 2 4 3 3 2 2" xfId="1934" xr:uid="{00000000-0005-0000-0000-000044070000}"/>
    <cellStyle name="Comma 2 2 2 4 3 3 2 2 2" xfId="4924" xr:uid="{00000000-0005-0000-0000-000045070000}"/>
    <cellStyle name="Comma 2 2 2 4 3 3 2 2 2 2" xfId="10878" xr:uid="{00000000-0005-0000-0000-000046070000}"/>
    <cellStyle name="Comma 2 2 2 4 3 3 2 2 3" xfId="7902" xr:uid="{00000000-0005-0000-0000-000047070000}"/>
    <cellStyle name="Comma 2 2 2 4 3 3 2 3" xfId="2720" xr:uid="{00000000-0005-0000-0000-000048070000}"/>
    <cellStyle name="Comma 2 2 2 4 3 3 2 3 2" xfId="5698" xr:uid="{00000000-0005-0000-0000-000049070000}"/>
    <cellStyle name="Comma 2 2 2 4 3 3 2 3 2 2" xfId="11650" xr:uid="{00000000-0005-0000-0000-00004A070000}"/>
    <cellStyle name="Comma 2 2 2 4 3 3 2 3 3" xfId="8674" xr:uid="{00000000-0005-0000-0000-00004B070000}"/>
    <cellStyle name="Comma 2 2 2 4 3 3 2 4" xfId="3702" xr:uid="{00000000-0005-0000-0000-00004C070000}"/>
    <cellStyle name="Comma 2 2 2 4 3 3 2 4 2" xfId="9656" xr:uid="{00000000-0005-0000-0000-00004D070000}"/>
    <cellStyle name="Comma 2 2 2 4 3 3 2 5" xfId="6680" xr:uid="{00000000-0005-0000-0000-00004E070000}"/>
    <cellStyle name="Comma 2 2 2 4 3 3 3" xfId="1324" xr:uid="{00000000-0005-0000-0000-00004F070000}"/>
    <cellStyle name="Comma 2 2 2 4 3 3 3 2" xfId="4314" xr:uid="{00000000-0005-0000-0000-000050070000}"/>
    <cellStyle name="Comma 2 2 2 4 3 3 3 2 2" xfId="10268" xr:uid="{00000000-0005-0000-0000-000051070000}"/>
    <cellStyle name="Comma 2 2 2 4 3 3 3 3" xfId="7292" xr:uid="{00000000-0005-0000-0000-000052070000}"/>
    <cellStyle name="Comma 2 2 2 4 3 3 4" xfId="2345" xr:uid="{00000000-0005-0000-0000-000053070000}"/>
    <cellStyle name="Comma 2 2 2 4 3 3 4 2" xfId="5323" xr:uid="{00000000-0005-0000-0000-000054070000}"/>
    <cellStyle name="Comma 2 2 2 4 3 3 4 2 2" xfId="11275" xr:uid="{00000000-0005-0000-0000-000055070000}"/>
    <cellStyle name="Comma 2 2 2 4 3 3 4 3" xfId="8299" xr:uid="{00000000-0005-0000-0000-000056070000}"/>
    <cellStyle name="Comma 2 2 2 4 3 3 5" xfId="3327" xr:uid="{00000000-0005-0000-0000-000057070000}"/>
    <cellStyle name="Comma 2 2 2 4 3 3 5 2" xfId="9281" xr:uid="{00000000-0005-0000-0000-000058070000}"/>
    <cellStyle name="Comma 2 2 2 4 3 3 6" xfId="6305" xr:uid="{00000000-0005-0000-0000-000059070000}"/>
    <cellStyle name="Comma 2 2 2 4 3 4" xfId="830" xr:uid="{00000000-0005-0000-0000-00005A070000}"/>
    <cellStyle name="Comma 2 2 2 4 3 4 2" xfId="1601" xr:uid="{00000000-0005-0000-0000-00005B070000}"/>
    <cellStyle name="Comma 2 2 2 4 3 4 2 2" xfId="4591" xr:uid="{00000000-0005-0000-0000-00005C070000}"/>
    <cellStyle name="Comma 2 2 2 4 3 4 2 2 2" xfId="10545" xr:uid="{00000000-0005-0000-0000-00005D070000}"/>
    <cellStyle name="Comma 2 2 2 4 3 4 2 3" xfId="7569" xr:uid="{00000000-0005-0000-0000-00005E070000}"/>
    <cellStyle name="Comma 2 2 2 4 3 4 3" xfId="2840" xr:uid="{00000000-0005-0000-0000-00005F070000}"/>
    <cellStyle name="Comma 2 2 2 4 3 4 3 2" xfId="5818" xr:uid="{00000000-0005-0000-0000-000060070000}"/>
    <cellStyle name="Comma 2 2 2 4 3 4 3 2 2" xfId="11770" xr:uid="{00000000-0005-0000-0000-000061070000}"/>
    <cellStyle name="Comma 2 2 2 4 3 4 3 3" xfId="8794" xr:uid="{00000000-0005-0000-0000-000062070000}"/>
    <cellStyle name="Comma 2 2 2 4 3 4 4" xfId="3822" xr:uid="{00000000-0005-0000-0000-000063070000}"/>
    <cellStyle name="Comma 2 2 2 4 3 4 4 2" xfId="9776" xr:uid="{00000000-0005-0000-0000-000064070000}"/>
    <cellStyle name="Comma 2 2 2 4 3 4 5" xfId="6800" xr:uid="{00000000-0005-0000-0000-000065070000}"/>
    <cellStyle name="Comma 2 2 2 4 3 5" xfId="950" xr:uid="{00000000-0005-0000-0000-000066070000}"/>
    <cellStyle name="Comma 2 2 2 4 3 5 2" xfId="1721" xr:uid="{00000000-0005-0000-0000-000067070000}"/>
    <cellStyle name="Comma 2 2 2 4 3 5 2 2" xfId="4711" xr:uid="{00000000-0005-0000-0000-000068070000}"/>
    <cellStyle name="Comma 2 2 2 4 3 5 2 2 2" xfId="10665" xr:uid="{00000000-0005-0000-0000-000069070000}"/>
    <cellStyle name="Comma 2 2 2 4 3 5 2 3" xfId="7689" xr:uid="{00000000-0005-0000-0000-00006A070000}"/>
    <cellStyle name="Comma 2 2 2 4 3 5 3" xfId="2960" xr:uid="{00000000-0005-0000-0000-00006B070000}"/>
    <cellStyle name="Comma 2 2 2 4 3 5 3 2" xfId="5938" xr:uid="{00000000-0005-0000-0000-00006C070000}"/>
    <cellStyle name="Comma 2 2 2 4 3 5 3 2 2" xfId="11890" xr:uid="{00000000-0005-0000-0000-00006D070000}"/>
    <cellStyle name="Comma 2 2 2 4 3 5 3 3" xfId="8914" xr:uid="{00000000-0005-0000-0000-00006E070000}"/>
    <cellStyle name="Comma 2 2 2 4 3 5 4" xfId="3942" xr:uid="{00000000-0005-0000-0000-00006F070000}"/>
    <cellStyle name="Comma 2 2 2 4 3 5 4 2" xfId="9896" xr:uid="{00000000-0005-0000-0000-000070070000}"/>
    <cellStyle name="Comma 2 2 2 4 3 5 5" xfId="6920" xr:uid="{00000000-0005-0000-0000-000071070000}"/>
    <cellStyle name="Comma 2 2 2 4 3 6" xfId="465" xr:uid="{00000000-0005-0000-0000-000072070000}"/>
    <cellStyle name="Comma 2 2 2 4 3 6 2" xfId="1800" xr:uid="{00000000-0005-0000-0000-000073070000}"/>
    <cellStyle name="Comma 2 2 2 4 3 6 2 2" xfId="4790" xr:uid="{00000000-0005-0000-0000-000074070000}"/>
    <cellStyle name="Comma 2 2 2 4 3 6 2 2 2" xfId="10744" xr:uid="{00000000-0005-0000-0000-000075070000}"/>
    <cellStyle name="Comma 2 2 2 4 3 6 2 3" xfId="7768" xr:uid="{00000000-0005-0000-0000-000076070000}"/>
    <cellStyle name="Comma 2 2 2 4 3 6 3" xfId="2475" xr:uid="{00000000-0005-0000-0000-000077070000}"/>
    <cellStyle name="Comma 2 2 2 4 3 6 3 2" xfId="5453" xr:uid="{00000000-0005-0000-0000-000078070000}"/>
    <cellStyle name="Comma 2 2 2 4 3 6 3 2 2" xfId="11405" xr:uid="{00000000-0005-0000-0000-000079070000}"/>
    <cellStyle name="Comma 2 2 2 4 3 6 3 3" xfId="8429" xr:uid="{00000000-0005-0000-0000-00007A070000}"/>
    <cellStyle name="Comma 2 2 2 4 3 6 4" xfId="3457" xr:uid="{00000000-0005-0000-0000-00007B070000}"/>
    <cellStyle name="Comma 2 2 2 4 3 6 4 2" xfId="9411" xr:uid="{00000000-0005-0000-0000-00007C070000}"/>
    <cellStyle name="Comma 2 2 2 4 3 6 5" xfId="6435" xr:uid="{00000000-0005-0000-0000-00007D070000}"/>
    <cellStyle name="Comma 2 2 2 4 3 7" xfId="1079" xr:uid="{00000000-0005-0000-0000-00007E070000}"/>
    <cellStyle name="Comma 2 2 2 4 3 7 2" xfId="4069" xr:uid="{00000000-0005-0000-0000-00007F070000}"/>
    <cellStyle name="Comma 2 2 2 4 3 7 2 2" xfId="10023" xr:uid="{00000000-0005-0000-0000-000080070000}"/>
    <cellStyle name="Comma 2 2 2 4 3 7 3" xfId="7047" xr:uid="{00000000-0005-0000-0000-000081070000}"/>
    <cellStyle name="Comma 2 2 2 4 3 8" xfId="2100" xr:uid="{00000000-0005-0000-0000-000082070000}"/>
    <cellStyle name="Comma 2 2 2 4 3 8 2" xfId="5078" xr:uid="{00000000-0005-0000-0000-000083070000}"/>
    <cellStyle name="Comma 2 2 2 4 3 8 2 2" xfId="11030" xr:uid="{00000000-0005-0000-0000-000084070000}"/>
    <cellStyle name="Comma 2 2 2 4 3 8 3" xfId="8054" xr:uid="{00000000-0005-0000-0000-000085070000}"/>
    <cellStyle name="Comma 2 2 2 4 3 9" xfId="3082" xr:uid="{00000000-0005-0000-0000-000086070000}"/>
    <cellStyle name="Comma 2 2 2 4 3 9 2" xfId="9036" xr:uid="{00000000-0005-0000-0000-000087070000}"/>
    <cellStyle name="Comma 2 2 2 4 4" xfId="150" xr:uid="{00000000-0005-0000-0000-000088070000}"/>
    <cellStyle name="Comma 2 2 2 4 4 2" xfId="525" xr:uid="{00000000-0005-0000-0000-000089070000}"/>
    <cellStyle name="Comma 2 2 2 4 4 2 2" xfId="1831" xr:uid="{00000000-0005-0000-0000-00008A070000}"/>
    <cellStyle name="Comma 2 2 2 4 4 2 2 2" xfId="4821" xr:uid="{00000000-0005-0000-0000-00008B070000}"/>
    <cellStyle name="Comma 2 2 2 4 4 2 2 2 2" xfId="10775" xr:uid="{00000000-0005-0000-0000-00008C070000}"/>
    <cellStyle name="Comma 2 2 2 4 4 2 2 3" xfId="7799" xr:uid="{00000000-0005-0000-0000-00008D070000}"/>
    <cellStyle name="Comma 2 2 2 4 4 2 3" xfId="2535" xr:uid="{00000000-0005-0000-0000-00008E070000}"/>
    <cellStyle name="Comma 2 2 2 4 4 2 3 2" xfId="5513" xr:uid="{00000000-0005-0000-0000-00008F070000}"/>
    <cellStyle name="Comma 2 2 2 4 4 2 3 2 2" xfId="11465" xr:uid="{00000000-0005-0000-0000-000090070000}"/>
    <cellStyle name="Comma 2 2 2 4 4 2 3 3" xfId="8489" xr:uid="{00000000-0005-0000-0000-000091070000}"/>
    <cellStyle name="Comma 2 2 2 4 4 2 4" xfId="3517" xr:uid="{00000000-0005-0000-0000-000092070000}"/>
    <cellStyle name="Comma 2 2 2 4 4 2 4 2" xfId="9471" xr:uid="{00000000-0005-0000-0000-000093070000}"/>
    <cellStyle name="Comma 2 2 2 4 4 2 5" xfId="6495" xr:uid="{00000000-0005-0000-0000-000094070000}"/>
    <cellStyle name="Comma 2 2 2 4 4 3" xfId="1139" xr:uid="{00000000-0005-0000-0000-000095070000}"/>
    <cellStyle name="Comma 2 2 2 4 4 3 2" xfId="4129" xr:uid="{00000000-0005-0000-0000-000096070000}"/>
    <cellStyle name="Comma 2 2 2 4 4 3 2 2" xfId="10083" xr:uid="{00000000-0005-0000-0000-000097070000}"/>
    <cellStyle name="Comma 2 2 2 4 4 3 3" xfId="7107" xr:uid="{00000000-0005-0000-0000-000098070000}"/>
    <cellStyle name="Comma 2 2 2 4 4 4" xfId="2160" xr:uid="{00000000-0005-0000-0000-000099070000}"/>
    <cellStyle name="Comma 2 2 2 4 4 4 2" xfId="5138" xr:uid="{00000000-0005-0000-0000-00009A070000}"/>
    <cellStyle name="Comma 2 2 2 4 4 4 2 2" xfId="11090" xr:uid="{00000000-0005-0000-0000-00009B070000}"/>
    <cellStyle name="Comma 2 2 2 4 4 4 3" xfId="8114" xr:uid="{00000000-0005-0000-0000-00009C070000}"/>
    <cellStyle name="Comma 2 2 2 4 4 5" xfId="3142" xr:uid="{00000000-0005-0000-0000-00009D070000}"/>
    <cellStyle name="Comma 2 2 2 4 4 5 2" xfId="9096" xr:uid="{00000000-0005-0000-0000-00009E070000}"/>
    <cellStyle name="Comma 2 2 2 4 4 6" xfId="6120" xr:uid="{00000000-0005-0000-0000-00009F070000}"/>
    <cellStyle name="Comma 2 2 2 4 5" xfId="275" xr:uid="{00000000-0005-0000-0000-0000A0070000}"/>
    <cellStyle name="Comma 2 2 2 4 5 2" xfId="650" xr:uid="{00000000-0005-0000-0000-0000A1070000}"/>
    <cellStyle name="Comma 2 2 2 4 5 2 2" xfId="1874" xr:uid="{00000000-0005-0000-0000-0000A2070000}"/>
    <cellStyle name="Comma 2 2 2 4 5 2 2 2" xfId="4864" xr:uid="{00000000-0005-0000-0000-0000A3070000}"/>
    <cellStyle name="Comma 2 2 2 4 5 2 2 2 2" xfId="10818" xr:uid="{00000000-0005-0000-0000-0000A4070000}"/>
    <cellStyle name="Comma 2 2 2 4 5 2 2 3" xfId="7842" xr:uid="{00000000-0005-0000-0000-0000A5070000}"/>
    <cellStyle name="Comma 2 2 2 4 5 2 3" xfId="2660" xr:uid="{00000000-0005-0000-0000-0000A6070000}"/>
    <cellStyle name="Comma 2 2 2 4 5 2 3 2" xfId="5638" xr:uid="{00000000-0005-0000-0000-0000A7070000}"/>
    <cellStyle name="Comma 2 2 2 4 5 2 3 2 2" xfId="11590" xr:uid="{00000000-0005-0000-0000-0000A8070000}"/>
    <cellStyle name="Comma 2 2 2 4 5 2 3 3" xfId="8614" xr:uid="{00000000-0005-0000-0000-0000A9070000}"/>
    <cellStyle name="Comma 2 2 2 4 5 2 4" xfId="3642" xr:uid="{00000000-0005-0000-0000-0000AA070000}"/>
    <cellStyle name="Comma 2 2 2 4 5 2 4 2" xfId="9596" xr:uid="{00000000-0005-0000-0000-0000AB070000}"/>
    <cellStyle name="Comma 2 2 2 4 5 2 5" xfId="6620" xr:uid="{00000000-0005-0000-0000-0000AC070000}"/>
    <cellStyle name="Comma 2 2 2 4 5 3" xfId="1264" xr:uid="{00000000-0005-0000-0000-0000AD070000}"/>
    <cellStyle name="Comma 2 2 2 4 5 3 2" xfId="4254" xr:uid="{00000000-0005-0000-0000-0000AE070000}"/>
    <cellStyle name="Comma 2 2 2 4 5 3 2 2" xfId="10208" xr:uid="{00000000-0005-0000-0000-0000AF070000}"/>
    <cellStyle name="Comma 2 2 2 4 5 3 3" xfId="7232" xr:uid="{00000000-0005-0000-0000-0000B0070000}"/>
    <cellStyle name="Comma 2 2 2 4 5 4" xfId="2285" xr:uid="{00000000-0005-0000-0000-0000B1070000}"/>
    <cellStyle name="Comma 2 2 2 4 5 4 2" xfId="5263" xr:uid="{00000000-0005-0000-0000-0000B2070000}"/>
    <cellStyle name="Comma 2 2 2 4 5 4 2 2" xfId="11215" xr:uid="{00000000-0005-0000-0000-0000B3070000}"/>
    <cellStyle name="Comma 2 2 2 4 5 4 3" xfId="8239" xr:uid="{00000000-0005-0000-0000-0000B4070000}"/>
    <cellStyle name="Comma 2 2 2 4 5 5" xfId="3267" xr:uid="{00000000-0005-0000-0000-0000B5070000}"/>
    <cellStyle name="Comma 2 2 2 4 5 5 2" xfId="9221" xr:uid="{00000000-0005-0000-0000-0000B6070000}"/>
    <cellStyle name="Comma 2 2 2 4 5 6" xfId="6245" xr:uid="{00000000-0005-0000-0000-0000B7070000}"/>
    <cellStyle name="Comma 2 2 2 4 6" xfId="770" xr:uid="{00000000-0005-0000-0000-0000B8070000}"/>
    <cellStyle name="Comma 2 2 2 4 6 2" xfId="1541" xr:uid="{00000000-0005-0000-0000-0000B9070000}"/>
    <cellStyle name="Comma 2 2 2 4 6 2 2" xfId="4531" xr:uid="{00000000-0005-0000-0000-0000BA070000}"/>
    <cellStyle name="Comma 2 2 2 4 6 2 2 2" xfId="10485" xr:uid="{00000000-0005-0000-0000-0000BB070000}"/>
    <cellStyle name="Comma 2 2 2 4 6 2 3" xfId="7509" xr:uid="{00000000-0005-0000-0000-0000BC070000}"/>
    <cellStyle name="Comma 2 2 2 4 6 3" xfId="2780" xr:uid="{00000000-0005-0000-0000-0000BD070000}"/>
    <cellStyle name="Comma 2 2 2 4 6 3 2" xfId="5758" xr:uid="{00000000-0005-0000-0000-0000BE070000}"/>
    <cellStyle name="Comma 2 2 2 4 6 3 2 2" xfId="11710" xr:uid="{00000000-0005-0000-0000-0000BF070000}"/>
    <cellStyle name="Comma 2 2 2 4 6 3 3" xfId="8734" xr:uid="{00000000-0005-0000-0000-0000C0070000}"/>
    <cellStyle name="Comma 2 2 2 4 6 4" xfId="3762" xr:uid="{00000000-0005-0000-0000-0000C1070000}"/>
    <cellStyle name="Comma 2 2 2 4 6 4 2" xfId="9716" xr:uid="{00000000-0005-0000-0000-0000C2070000}"/>
    <cellStyle name="Comma 2 2 2 4 6 5" xfId="6740" xr:uid="{00000000-0005-0000-0000-0000C3070000}"/>
    <cellStyle name="Comma 2 2 2 4 7" xfId="890" xr:uid="{00000000-0005-0000-0000-0000C4070000}"/>
    <cellStyle name="Comma 2 2 2 4 7 2" xfId="1661" xr:uid="{00000000-0005-0000-0000-0000C5070000}"/>
    <cellStyle name="Comma 2 2 2 4 7 2 2" xfId="4651" xr:uid="{00000000-0005-0000-0000-0000C6070000}"/>
    <cellStyle name="Comma 2 2 2 4 7 2 2 2" xfId="10605" xr:uid="{00000000-0005-0000-0000-0000C7070000}"/>
    <cellStyle name="Comma 2 2 2 4 7 2 3" xfId="7629" xr:uid="{00000000-0005-0000-0000-0000C8070000}"/>
    <cellStyle name="Comma 2 2 2 4 7 3" xfId="2900" xr:uid="{00000000-0005-0000-0000-0000C9070000}"/>
    <cellStyle name="Comma 2 2 2 4 7 3 2" xfId="5878" xr:uid="{00000000-0005-0000-0000-0000CA070000}"/>
    <cellStyle name="Comma 2 2 2 4 7 3 2 2" xfId="11830" xr:uid="{00000000-0005-0000-0000-0000CB070000}"/>
    <cellStyle name="Comma 2 2 2 4 7 3 3" xfId="8854" xr:uid="{00000000-0005-0000-0000-0000CC070000}"/>
    <cellStyle name="Comma 2 2 2 4 7 4" xfId="3882" xr:uid="{00000000-0005-0000-0000-0000CD070000}"/>
    <cellStyle name="Comma 2 2 2 4 7 4 2" xfId="9836" xr:uid="{00000000-0005-0000-0000-0000CE070000}"/>
    <cellStyle name="Comma 2 2 2 4 7 5" xfId="6860" xr:uid="{00000000-0005-0000-0000-0000CF070000}"/>
    <cellStyle name="Comma 2 2 2 4 8" xfId="405" xr:uid="{00000000-0005-0000-0000-0000D0070000}"/>
    <cellStyle name="Comma 2 2 2 4 8 2" xfId="1466" xr:uid="{00000000-0005-0000-0000-0000D1070000}"/>
    <cellStyle name="Comma 2 2 2 4 8 2 2" xfId="4456" xr:uid="{00000000-0005-0000-0000-0000D2070000}"/>
    <cellStyle name="Comma 2 2 2 4 8 2 2 2" xfId="10410" xr:uid="{00000000-0005-0000-0000-0000D3070000}"/>
    <cellStyle name="Comma 2 2 2 4 8 2 3" xfId="7434" xr:uid="{00000000-0005-0000-0000-0000D4070000}"/>
    <cellStyle name="Comma 2 2 2 4 8 3" xfId="2415" xr:uid="{00000000-0005-0000-0000-0000D5070000}"/>
    <cellStyle name="Comma 2 2 2 4 8 3 2" xfId="5393" xr:uid="{00000000-0005-0000-0000-0000D6070000}"/>
    <cellStyle name="Comma 2 2 2 4 8 3 2 2" xfId="11345" xr:uid="{00000000-0005-0000-0000-0000D7070000}"/>
    <cellStyle name="Comma 2 2 2 4 8 3 3" xfId="8369" xr:uid="{00000000-0005-0000-0000-0000D8070000}"/>
    <cellStyle name="Comma 2 2 2 4 8 4" xfId="3397" xr:uid="{00000000-0005-0000-0000-0000D9070000}"/>
    <cellStyle name="Comma 2 2 2 4 8 4 2" xfId="9351" xr:uid="{00000000-0005-0000-0000-0000DA070000}"/>
    <cellStyle name="Comma 2 2 2 4 8 5" xfId="6375" xr:uid="{00000000-0005-0000-0000-0000DB070000}"/>
    <cellStyle name="Comma 2 2 2 4 9" xfId="1019" xr:uid="{00000000-0005-0000-0000-0000DC070000}"/>
    <cellStyle name="Comma 2 2 2 4 9 2" xfId="4009" xr:uid="{00000000-0005-0000-0000-0000DD070000}"/>
    <cellStyle name="Comma 2 2 2 4 9 2 2" xfId="9963" xr:uid="{00000000-0005-0000-0000-0000DE070000}"/>
    <cellStyle name="Comma 2 2 2 4 9 3" xfId="6987" xr:uid="{00000000-0005-0000-0000-0000DF070000}"/>
    <cellStyle name="Comma 2 2 2 5" xfId="45" xr:uid="{00000000-0005-0000-0000-0000E0070000}"/>
    <cellStyle name="Comma 2 2 2 5 10" xfId="3037" xr:uid="{00000000-0005-0000-0000-0000E1070000}"/>
    <cellStyle name="Comma 2 2 2 5 10 2" xfId="8991" xr:uid="{00000000-0005-0000-0000-0000E2070000}"/>
    <cellStyle name="Comma 2 2 2 5 11" xfId="6015" xr:uid="{00000000-0005-0000-0000-0000E3070000}"/>
    <cellStyle name="Comma 2 2 2 5 2" xfId="105" xr:uid="{00000000-0005-0000-0000-0000E4070000}"/>
    <cellStyle name="Comma 2 2 2 5 2 10" xfId="6075" xr:uid="{00000000-0005-0000-0000-0000E5070000}"/>
    <cellStyle name="Comma 2 2 2 5 2 2" xfId="225" xr:uid="{00000000-0005-0000-0000-0000E6070000}"/>
    <cellStyle name="Comma 2 2 2 5 2 2 2" xfId="600" xr:uid="{00000000-0005-0000-0000-0000E7070000}"/>
    <cellStyle name="Comma 2 2 2 5 2 2 2 2" xfId="1825" xr:uid="{00000000-0005-0000-0000-0000E8070000}"/>
    <cellStyle name="Comma 2 2 2 5 2 2 2 2 2" xfId="4815" xr:uid="{00000000-0005-0000-0000-0000E9070000}"/>
    <cellStyle name="Comma 2 2 2 5 2 2 2 2 2 2" xfId="10769" xr:uid="{00000000-0005-0000-0000-0000EA070000}"/>
    <cellStyle name="Comma 2 2 2 5 2 2 2 2 3" xfId="7793" xr:uid="{00000000-0005-0000-0000-0000EB070000}"/>
    <cellStyle name="Comma 2 2 2 5 2 2 2 3" xfId="2610" xr:uid="{00000000-0005-0000-0000-0000EC070000}"/>
    <cellStyle name="Comma 2 2 2 5 2 2 2 3 2" xfId="5588" xr:uid="{00000000-0005-0000-0000-0000ED070000}"/>
    <cellStyle name="Comma 2 2 2 5 2 2 2 3 2 2" xfId="11540" xr:uid="{00000000-0005-0000-0000-0000EE070000}"/>
    <cellStyle name="Comma 2 2 2 5 2 2 2 3 3" xfId="8564" xr:uid="{00000000-0005-0000-0000-0000EF070000}"/>
    <cellStyle name="Comma 2 2 2 5 2 2 2 4" xfId="3592" xr:uid="{00000000-0005-0000-0000-0000F0070000}"/>
    <cellStyle name="Comma 2 2 2 5 2 2 2 4 2" xfId="9546" xr:uid="{00000000-0005-0000-0000-0000F1070000}"/>
    <cellStyle name="Comma 2 2 2 5 2 2 2 5" xfId="6570" xr:uid="{00000000-0005-0000-0000-0000F2070000}"/>
    <cellStyle name="Comma 2 2 2 5 2 2 3" xfId="1214" xr:uid="{00000000-0005-0000-0000-0000F3070000}"/>
    <cellStyle name="Comma 2 2 2 5 2 2 3 2" xfId="4204" xr:uid="{00000000-0005-0000-0000-0000F4070000}"/>
    <cellStyle name="Comma 2 2 2 5 2 2 3 2 2" xfId="10158" xr:uid="{00000000-0005-0000-0000-0000F5070000}"/>
    <cellStyle name="Comma 2 2 2 5 2 2 3 3" xfId="7182" xr:uid="{00000000-0005-0000-0000-0000F6070000}"/>
    <cellStyle name="Comma 2 2 2 5 2 2 4" xfId="2235" xr:uid="{00000000-0005-0000-0000-0000F7070000}"/>
    <cellStyle name="Comma 2 2 2 5 2 2 4 2" xfId="5213" xr:uid="{00000000-0005-0000-0000-0000F8070000}"/>
    <cellStyle name="Comma 2 2 2 5 2 2 4 2 2" xfId="11165" xr:uid="{00000000-0005-0000-0000-0000F9070000}"/>
    <cellStyle name="Comma 2 2 2 5 2 2 4 3" xfId="8189" xr:uid="{00000000-0005-0000-0000-0000FA070000}"/>
    <cellStyle name="Comma 2 2 2 5 2 2 5" xfId="3217" xr:uid="{00000000-0005-0000-0000-0000FB070000}"/>
    <cellStyle name="Comma 2 2 2 5 2 2 5 2" xfId="9171" xr:uid="{00000000-0005-0000-0000-0000FC070000}"/>
    <cellStyle name="Comma 2 2 2 5 2 2 6" xfId="6195" xr:uid="{00000000-0005-0000-0000-0000FD070000}"/>
    <cellStyle name="Comma 2 2 2 5 2 3" xfId="350" xr:uid="{00000000-0005-0000-0000-0000FE070000}"/>
    <cellStyle name="Comma 2 2 2 5 2 3 2" xfId="725" xr:uid="{00000000-0005-0000-0000-0000FF070000}"/>
    <cellStyle name="Comma 2 2 2 5 2 3 2 2" xfId="1949" xr:uid="{00000000-0005-0000-0000-000000080000}"/>
    <cellStyle name="Comma 2 2 2 5 2 3 2 2 2" xfId="4939" xr:uid="{00000000-0005-0000-0000-000001080000}"/>
    <cellStyle name="Comma 2 2 2 5 2 3 2 2 2 2" xfId="10893" xr:uid="{00000000-0005-0000-0000-000002080000}"/>
    <cellStyle name="Comma 2 2 2 5 2 3 2 2 3" xfId="7917" xr:uid="{00000000-0005-0000-0000-000003080000}"/>
    <cellStyle name="Comma 2 2 2 5 2 3 2 3" xfId="2735" xr:uid="{00000000-0005-0000-0000-000004080000}"/>
    <cellStyle name="Comma 2 2 2 5 2 3 2 3 2" xfId="5713" xr:uid="{00000000-0005-0000-0000-000005080000}"/>
    <cellStyle name="Comma 2 2 2 5 2 3 2 3 2 2" xfId="11665" xr:uid="{00000000-0005-0000-0000-000006080000}"/>
    <cellStyle name="Comma 2 2 2 5 2 3 2 3 3" xfId="8689" xr:uid="{00000000-0005-0000-0000-000007080000}"/>
    <cellStyle name="Comma 2 2 2 5 2 3 2 4" xfId="3717" xr:uid="{00000000-0005-0000-0000-000008080000}"/>
    <cellStyle name="Comma 2 2 2 5 2 3 2 4 2" xfId="9671" xr:uid="{00000000-0005-0000-0000-000009080000}"/>
    <cellStyle name="Comma 2 2 2 5 2 3 2 5" xfId="6695" xr:uid="{00000000-0005-0000-0000-00000A080000}"/>
    <cellStyle name="Comma 2 2 2 5 2 3 3" xfId="1339" xr:uid="{00000000-0005-0000-0000-00000B080000}"/>
    <cellStyle name="Comma 2 2 2 5 2 3 3 2" xfId="4329" xr:uid="{00000000-0005-0000-0000-00000C080000}"/>
    <cellStyle name="Comma 2 2 2 5 2 3 3 2 2" xfId="10283" xr:uid="{00000000-0005-0000-0000-00000D080000}"/>
    <cellStyle name="Comma 2 2 2 5 2 3 3 3" xfId="7307" xr:uid="{00000000-0005-0000-0000-00000E080000}"/>
    <cellStyle name="Comma 2 2 2 5 2 3 4" xfId="2360" xr:uid="{00000000-0005-0000-0000-00000F080000}"/>
    <cellStyle name="Comma 2 2 2 5 2 3 4 2" xfId="5338" xr:uid="{00000000-0005-0000-0000-000010080000}"/>
    <cellStyle name="Comma 2 2 2 5 2 3 4 2 2" xfId="11290" xr:uid="{00000000-0005-0000-0000-000011080000}"/>
    <cellStyle name="Comma 2 2 2 5 2 3 4 3" xfId="8314" xr:uid="{00000000-0005-0000-0000-000012080000}"/>
    <cellStyle name="Comma 2 2 2 5 2 3 5" xfId="3342" xr:uid="{00000000-0005-0000-0000-000013080000}"/>
    <cellStyle name="Comma 2 2 2 5 2 3 5 2" xfId="9296" xr:uid="{00000000-0005-0000-0000-000014080000}"/>
    <cellStyle name="Comma 2 2 2 5 2 3 6" xfId="6320" xr:uid="{00000000-0005-0000-0000-000015080000}"/>
    <cellStyle name="Comma 2 2 2 5 2 4" xfId="845" xr:uid="{00000000-0005-0000-0000-000016080000}"/>
    <cellStyle name="Comma 2 2 2 5 2 4 2" xfId="1616" xr:uid="{00000000-0005-0000-0000-000017080000}"/>
    <cellStyle name="Comma 2 2 2 5 2 4 2 2" xfId="4606" xr:uid="{00000000-0005-0000-0000-000018080000}"/>
    <cellStyle name="Comma 2 2 2 5 2 4 2 2 2" xfId="10560" xr:uid="{00000000-0005-0000-0000-000019080000}"/>
    <cellStyle name="Comma 2 2 2 5 2 4 2 3" xfId="7584" xr:uid="{00000000-0005-0000-0000-00001A080000}"/>
    <cellStyle name="Comma 2 2 2 5 2 4 3" xfId="2855" xr:uid="{00000000-0005-0000-0000-00001B080000}"/>
    <cellStyle name="Comma 2 2 2 5 2 4 3 2" xfId="5833" xr:uid="{00000000-0005-0000-0000-00001C080000}"/>
    <cellStyle name="Comma 2 2 2 5 2 4 3 2 2" xfId="11785" xr:uid="{00000000-0005-0000-0000-00001D080000}"/>
    <cellStyle name="Comma 2 2 2 5 2 4 3 3" xfId="8809" xr:uid="{00000000-0005-0000-0000-00001E080000}"/>
    <cellStyle name="Comma 2 2 2 5 2 4 4" xfId="3837" xr:uid="{00000000-0005-0000-0000-00001F080000}"/>
    <cellStyle name="Comma 2 2 2 5 2 4 4 2" xfId="9791" xr:uid="{00000000-0005-0000-0000-000020080000}"/>
    <cellStyle name="Comma 2 2 2 5 2 4 5" xfId="6815" xr:uid="{00000000-0005-0000-0000-000021080000}"/>
    <cellStyle name="Comma 2 2 2 5 2 5" xfId="965" xr:uid="{00000000-0005-0000-0000-000022080000}"/>
    <cellStyle name="Comma 2 2 2 5 2 5 2" xfId="1736" xr:uid="{00000000-0005-0000-0000-000023080000}"/>
    <cellStyle name="Comma 2 2 2 5 2 5 2 2" xfId="4726" xr:uid="{00000000-0005-0000-0000-000024080000}"/>
    <cellStyle name="Comma 2 2 2 5 2 5 2 2 2" xfId="10680" xr:uid="{00000000-0005-0000-0000-000025080000}"/>
    <cellStyle name="Comma 2 2 2 5 2 5 2 3" xfId="7704" xr:uid="{00000000-0005-0000-0000-000026080000}"/>
    <cellStyle name="Comma 2 2 2 5 2 5 3" xfId="2975" xr:uid="{00000000-0005-0000-0000-000027080000}"/>
    <cellStyle name="Comma 2 2 2 5 2 5 3 2" xfId="5953" xr:uid="{00000000-0005-0000-0000-000028080000}"/>
    <cellStyle name="Comma 2 2 2 5 2 5 3 2 2" xfId="11905" xr:uid="{00000000-0005-0000-0000-000029080000}"/>
    <cellStyle name="Comma 2 2 2 5 2 5 3 3" xfId="8929" xr:uid="{00000000-0005-0000-0000-00002A080000}"/>
    <cellStyle name="Comma 2 2 2 5 2 5 4" xfId="3957" xr:uid="{00000000-0005-0000-0000-00002B080000}"/>
    <cellStyle name="Comma 2 2 2 5 2 5 4 2" xfId="9911" xr:uid="{00000000-0005-0000-0000-00002C080000}"/>
    <cellStyle name="Comma 2 2 2 5 2 5 5" xfId="6935" xr:uid="{00000000-0005-0000-0000-00002D080000}"/>
    <cellStyle name="Comma 2 2 2 5 2 6" xfId="480" xr:uid="{00000000-0005-0000-0000-00002E080000}"/>
    <cellStyle name="Comma 2 2 2 5 2 6 2" xfId="1771" xr:uid="{00000000-0005-0000-0000-00002F080000}"/>
    <cellStyle name="Comma 2 2 2 5 2 6 2 2" xfId="4761" xr:uid="{00000000-0005-0000-0000-000030080000}"/>
    <cellStyle name="Comma 2 2 2 5 2 6 2 2 2" xfId="10715" xr:uid="{00000000-0005-0000-0000-000031080000}"/>
    <cellStyle name="Comma 2 2 2 5 2 6 2 3" xfId="7739" xr:uid="{00000000-0005-0000-0000-000032080000}"/>
    <cellStyle name="Comma 2 2 2 5 2 6 3" xfId="2490" xr:uid="{00000000-0005-0000-0000-000033080000}"/>
    <cellStyle name="Comma 2 2 2 5 2 6 3 2" xfId="5468" xr:uid="{00000000-0005-0000-0000-000034080000}"/>
    <cellStyle name="Comma 2 2 2 5 2 6 3 2 2" xfId="11420" xr:uid="{00000000-0005-0000-0000-000035080000}"/>
    <cellStyle name="Comma 2 2 2 5 2 6 3 3" xfId="8444" xr:uid="{00000000-0005-0000-0000-000036080000}"/>
    <cellStyle name="Comma 2 2 2 5 2 6 4" xfId="3472" xr:uid="{00000000-0005-0000-0000-000037080000}"/>
    <cellStyle name="Comma 2 2 2 5 2 6 4 2" xfId="9426" xr:uid="{00000000-0005-0000-0000-000038080000}"/>
    <cellStyle name="Comma 2 2 2 5 2 6 5" xfId="6450" xr:uid="{00000000-0005-0000-0000-000039080000}"/>
    <cellStyle name="Comma 2 2 2 5 2 7" xfId="1094" xr:uid="{00000000-0005-0000-0000-00003A080000}"/>
    <cellStyle name="Comma 2 2 2 5 2 7 2" xfId="4084" xr:uid="{00000000-0005-0000-0000-00003B080000}"/>
    <cellStyle name="Comma 2 2 2 5 2 7 2 2" xfId="10038" xr:uid="{00000000-0005-0000-0000-00003C080000}"/>
    <cellStyle name="Comma 2 2 2 5 2 7 3" xfId="7062" xr:uid="{00000000-0005-0000-0000-00003D080000}"/>
    <cellStyle name="Comma 2 2 2 5 2 8" xfId="2115" xr:uid="{00000000-0005-0000-0000-00003E080000}"/>
    <cellStyle name="Comma 2 2 2 5 2 8 2" xfId="5093" xr:uid="{00000000-0005-0000-0000-00003F080000}"/>
    <cellStyle name="Comma 2 2 2 5 2 8 2 2" xfId="11045" xr:uid="{00000000-0005-0000-0000-000040080000}"/>
    <cellStyle name="Comma 2 2 2 5 2 8 3" xfId="8069" xr:uid="{00000000-0005-0000-0000-000041080000}"/>
    <cellStyle name="Comma 2 2 2 5 2 9" xfId="3097" xr:uid="{00000000-0005-0000-0000-000042080000}"/>
    <cellStyle name="Comma 2 2 2 5 2 9 2" xfId="9051" xr:uid="{00000000-0005-0000-0000-000043080000}"/>
    <cellStyle name="Comma 2 2 2 5 3" xfId="165" xr:uid="{00000000-0005-0000-0000-000044080000}"/>
    <cellStyle name="Comma 2 2 2 5 3 2" xfId="540" xr:uid="{00000000-0005-0000-0000-000045080000}"/>
    <cellStyle name="Comma 2 2 2 5 3 2 2" xfId="1509" xr:uid="{00000000-0005-0000-0000-000046080000}"/>
    <cellStyle name="Comma 2 2 2 5 3 2 2 2" xfId="4499" xr:uid="{00000000-0005-0000-0000-000047080000}"/>
    <cellStyle name="Comma 2 2 2 5 3 2 2 2 2" xfId="10453" xr:uid="{00000000-0005-0000-0000-000048080000}"/>
    <cellStyle name="Comma 2 2 2 5 3 2 2 3" xfId="7477" xr:uid="{00000000-0005-0000-0000-000049080000}"/>
    <cellStyle name="Comma 2 2 2 5 3 2 3" xfId="2550" xr:uid="{00000000-0005-0000-0000-00004A080000}"/>
    <cellStyle name="Comma 2 2 2 5 3 2 3 2" xfId="5528" xr:uid="{00000000-0005-0000-0000-00004B080000}"/>
    <cellStyle name="Comma 2 2 2 5 3 2 3 2 2" xfId="11480" xr:uid="{00000000-0005-0000-0000-00004C080000}"/>
    <cellStyle name="Comma 2 2 2 5 3 2 3 3" xfId="8504" xr:uid="{00000000-0005-0000-0000-00004D080000}"/>
    <cellStyle name="Comma 2 2 2 5 3 2 4" xfId="3532" xr:uid="{00000000-0005-0000-0000-00004E080000}"/>
    <cellStyle name="Comma 2 2 2 5 3 2 4 2" xfId="9486" xr:uid="{00000000-0005-0000-0000-00004F080000}"/>
    <cellStyle name="Comma 2 2 2 5 3 2 5" xfId="6510" xr:uid="{00000000-0005-0000-0000-000050080000}"/>
    <cellStyle name="Comma 2 2 2 5 3 3" xfId="1154" xr:uid="{00000000-0005-0000-0000-000051080000}"/>
    <cellStyle name="Comma 2 2 2 5 3 3 2" xfId="4144" xr:uid="{00000000-0005-0000-0000-000052080000}"/>
    <cellStyle name="Comma 2 2 2 5 3 3 2 2" xfId="10098" xr:uid="{00000000-0005-0000-0000-000053080000}"/>
    <cellStyle name="Comma 2 2 2 5 3 3 3" xfId="7122" xr:uid="{00000000-0005-0000-0000-000054080000}"/>
    <cellStyle name="Comma 2 2 2 5 3 4" xfId="2175" xr:uid="{00000000-0005-0000-0000-000055080000}"/>
    <cellStyle name="Comma 2 2 2 5 3 4 2" xfId="5153" xr:uid="{00000000-0005-0000-0000-000056080000}"/>
    <cellStyle name="Comma 2 2 2 5 3 4 2 2" xfId="11105" xr:uid="{00000000-0005-0000-0000-000057080000}"/>
    <cellStyle name="Comma 2 2 2 5 3 4 3" xfId="8129" xr:uid="{00000000-0005-0000-0000-000058080000}"/>
    <cellStyle name="Comma 2 2 2 5 3 5" xfId="3157" xr:uid="{00000000-0005-0000-0000-000059080000}"/>
    <cellStyle name="Comma 2 2 2 5 3 5 2" xfId="9111" xr:uid="{00000000-0005-0000-0000-00005A080000}"/>
    <cellStyle name="Comma 2 2 2 5 3 6" xfId="6135" xr:uid="{00000000-0005-0000-0000-00005B080000}"/>
    <cellStyle name="Comma 2 2 2 5 4" xfId="290" xr:uid="{00000000-0005-0000-0000-00005C080000}"/>
    <cellStyle name="Comma 2 2 2 5 4 2" xfId="665" xr:uid="{00000000-0005-0000-0000-00005D080000}"/>
    <cellStyle name="Comma 2 2 2 5 4 2 2" xfId="1889" xr:uid="{00000000-0005-0000-0000-00005E080000}"/>
    <cellStyle name="Comma 2 2 2 5 4 2 2 2" xfId="4879" xr:uid="{00000000-0005-0000-0000-00005F080000}"/>
    <cellStyle name="Comma 2 2 2 5 4 2 2 2 2" xfId="10833" xr:uid="{00000000-0005-0000-0000-000060080000}"/>
    <cellStyle name="Comma 2 2 2 5 4 2 2 3" xfId="7857" xr:uid="{00000000-0005-0000-0000-000061080000}"/>
    <cellStyle name="Comma 2 2 2 5 4 2 3" xfId="2675" xr:uid="{00000000-0005-0000-0000-000062080000}"/>
    <cellStyle name="Comma 2 2 2 5 4 2 3 2" xfId="5653" xr:uid="{00000000-0005-0000-0000-000063080000}"/>
    <cellStyle name="Comma 2 2 2 5 4 2 3 2 2" xfId="11605" xr:uid="{00000000-0005-0000-0000-000064080000}"/>
    <cellStyle name="Comma 2 2 2 5 4 2 3 3" xfId="8629" xr:uid="{00000000-0005-0000-0000-000065080000}"/>
    <cellStyle name="Comma 2 2 2 5 4 2 4" xfId="3657" xr:uid="{00000000-0005-0000-0000-000066080000}"/>
    <cellStyle name="Comma 2 2 2 5 4 2 4 2" xfId="9611" xr:uid="{00000000-0005-0000-0000-000067080000}"/>
    <cellStyle name="Comma 2 2 2 5 4 2 5" xfId="6635" xr:uid="{00000000-0005-0000-0000-000068080000}"/>
    <cellStyle name="Comma 2 2 2 5 4 3" xfId="1279" xr:uid="{00000000-0005-0000-0000-000069080000}"/>
    <cellStyle name="Comma 2 2 2 5 4 3 2" xfId="4269" xr:uid="{00000000-0005-0000-0000-00006A080000}"/>
    <cellStyle name="Comma 2 2 2 5 4 3 2 2" xfId="10223" xr:uid="{00000000-0005-0000-0000-00006B080000}"/>
    <cellStyle name="Comma 2 2 2 5 4 3 3" xfId="7247" xr:uid="{00000000-0005-0000-0000-00006C080000}"/>
    <cellStyle name="Comma 2 2 2 5 4 4" xfId="2300" xr:uid="{00000000-0005-0000-0000-00006D080000}"/>
    <cellStyle name="Comma 2 2 2 5 4 4 2" xfId="5278" xr:uid="{00000000-0005-0000-0000-00006E080000}"/>
    <cellStyle name="Comma 2 2 2 5 4 4 2 2" xfId="11230" xr:uid="{00000000-0005-0000-0000-00006F080000}"/>
    <cellStyle name="Comma 2 2 2 5 4 4 3" xfId="8254" xr:uid="{00000000-0005-0000-0000-000070080000}"/>
    <cellStyle name="Comma 2 2 2 5 4 5" xfId="3282" xr:uid="{00000000-0005-0000-0000-000071080000}"/>
    <cellStyle name="Comma 2 2 2 5 4 5 2" xfId="9236" xr:uid="{00000000-0005-0000-0000-000072080000}"/>
    <cellStyle name="Comma 2 2 2 5 4 6" xfId="6260" xr:uid="{00000000-0005-0000-0000-000073080000}"/>
    <cellStyle name="Comma 2 2 2 5 5" xfId="785" xr:uid="{00000000-0005-0000-0000-000074080000}"/>
    <cellStyle name="Comma 2 2 2 5 5 2" xfId="1556" xr:uid="{00000000-0005-0000-0000-000075080000}"/>
    <cellStyle name="Comma 2 2 2 5 5 2 2" xfId="4546" xr:uid="{00000000-0005-0000-0000-000076080000}"/>
    <cellStyle name="Comma 2 2 2 5 5 2 2 2" xfId="10500" xr:uid="{00000000-0005-0000-0000-000077080000}"/>
    <cellStyle name="Comma 2 2 2 5 5 2 3" xfId="7524" xr:uid="{00000000-0005-0000-0000-000078080000}"/>
    <cellStyle name="Comma 2 2 2 5 5 3" xfId="2795" xr:uid="{00000000-0005-0000-0000-000079080000}"/>
    <cellStyle name="Comma 2 2 2 5 5 3 2" xfId="5773" xr:uid="{00000000-0005-0000-0000-00007A080000}"/>
    <cellStyle name="Comma 2 2 2 5 5 3 2 2" xfId="11725" xr:uid="{00000000-0005-0000-0000-00007B080000}"/>
    <cellStyle name="Comma 2 2 2 5 5 3 3" xfId="8749" xr:uid="{00000000-0005-0000-0000-00007C080000}"/>
    <cellStyle name="Comma 2 2 2 5 5 4" xfId="3777" xr:uid="{00000000-0005-0000-0000-00007D080000}"/>
    <cellStyle name="Comma 2 2 2 5 5 4 2" xfId="9731" xr:uid="{00000000-0005-0000-0000-00007E080000}"/>
    <cellStyle name="Comma 2 2 2 5 5 5" xfId="6755" xr:uid="{00000000-0005-0000-0000-00007F080000}"/>
    <cellStyle name="Comma 2 2 2 5 6" xfId="905" xr:uid="{00000000-0005-0000-0000-000080080000}"/>
    <cellStyle name="Comma 2 2 2 5 6 2" xfId="1676" xr:uid="{00000000-0005-0000-0000-000081080000}"/>
    <cellStyle name="Comma 2 2 2 5 6 2 2" xfId="4666" xr:uid="{00000000-0005-0000-0000-000082080000}"/>
    <cellStyle name="Comma 2 2 2 5 6 2 2 2" xfId="10620" xr:uid="{00000000-0005-0000-0000-000083080000}"/>
    <cellStyle name="Comma 2 2 2 5 6 2 3" xfId="7644" xr:uid="{00000000-0005-0000-0000-000084080000}"/>
    <cellStyle name="Comma 2 2 2 5 6 3" xfId="2915" xr:uid="{00000000-0005-0000-0000-000085080000}"/>
    <cellStyle name="Comma 2 2 2 5 6 3 2" xfId="5893" xr:uid="{00000000-0005-0000-0000-000086080000}"/>
    <cellStyle name="Comma 2 2 2 5 6 3 2 2" xfId="11845" xr:uid="{00000000-0005-0000-0000-000087080000}"/>
    <cellStyle name="Comma 2 2 2 5 6 3 3" xfId="8869" xr:uid="{00000000-0005-0000-0000-000088080000}"/>
    <cellStyle name="Comma 2 2 2 5 6 4" xfId="3897" xr:uid="{00000000-0005-0000-0000-000089080000}"/>
    <cellStyle name="Comma 2 2 2 5 6 4 2" xfId="9851" xr:uid="{00000000-0005-0000-0000-00008A080000}"/>
    <cellStyle name="Comma 2 2 2 5 6 5" xfId="6875" xr:uid="{00000000-0005-0000-0000-00008B080000}"/>
    <cellStyle name="Comma 2 2 2 5 7" xfId="420" xr:uid="{00000000-0005-0000-0000-00008C080000}"/>
    <cellStyle name="Comma 2 2 2 5 7 2" xfId="1775" xr:uid="{00000000-0005-0000-0000-00008D080000}"/>
    <cellStyle name="Comma 2 2 2 5 7 2 2" xfId="4765" xr:uid="{00000000-0005-0000-0000-00008E080000}"/>
    <cellStyle name="Comma 2 2 2 5 7 2 2 2" xfId="10719" xr:uid="{00000000-0005-0000-0000-00008F080000}"/>
    <cellStyle name="Comma 2 2 2 5 7 2 3" xfId="7743" xr:uid="{00000000-0005-0000-0000-000090080000}"/>
    <cellStyle name="Comma 2 2 2 5 7 3" xfId="2430" xr:uid="{00000000-0005-0000-0000-000091080000}"/>
    <cellStyle name="Comma 2 2 2 5 7 3 2" xfId="5408" xr:uid="{00000000-0005-0000-0000-000092080000}"/>
    <cellStyle name="Comma 2 2 2 5 7 3 2 2" xfId="11360" xr:uid="{00000000-0005-0000-0000-000093080000}"/>
    <cellStyle name="Comma 2 2 2 5 7 3 3" xfId="8384" xr:uid="{00000000-0005-0000-0000-000094080000}"/>
    <cellStyle name="Comma 2 2 2 5 7 4" xfId="3412" xr:uid="{00000000-0005-0000-0000-000095080000}"/>
    <cellStyle name="Comma 2 2 2 5 7 4 2" xfId="9366" xr:uid="{00000000-0005-0000-0000-000096080000}"/>
    <cellStyle name="Comma 2 2 2 5 7 5" xfId="6390" xr:uid="{00000000-0005-0000-0000-000097080000}"/>
    <cellStyle name="Comma 2 2 2 5 8" xfId="1034" xr:uid="{00000000-0005-0000-0000-000098080000}"/>
    <cellStyle name="Comma 2 2 2 5 8 2" xfId="4024" xr:uid="{00000000-0005-0000-0000-000099080000}"/>
    <cellStyle name="Comma 2 2 2 5 8 2 2" xfId="9978" xr:uid="{00000000-0005-0000-0000-00009A080000}"/>
    <cellStyle name="Comma 2 2 2 5 8 3" xfId="7002" xr:uid="{00000000-0005-0000-0000-00009B080000}"/>
    <cellStyle name="Comma 2 2 2 5 9" xfId="2055" xr:uid="{00000000-0005-0000-0000-00009C080000}"/>
    <cellStyle name="Comma 2 2 2 5 9 2" xfId="5033" xr:uid="{00000000-0005-0000-0000-00009D080000}"/>
    <cellStyle name="Comma 2 2 2 5 9 2 2" xfId="10985" xr:uid="{00000000-0005-0000-0000-00009E080000}"/>
    <cellStyle name="Comma 2 2 2 5 9 3" xfId="8009" xr:uid="{00000000-0005-0000-0000-00009F080000}"/>
    <cellStyle name="Comma 2 2 2 6" xfId="75" xr:uid="{00000000-0005-0000-0000-0000A0080000}"/>
    <cellStyle name="Comma 2 2 2 6 10" xfId="6045" xr:uid="{00000000-0005-0000-0000-0000A1080000}"/>
    <cellStyle name="Comma 2 2 2 6 2" xfId="195" xr:uid="{00000000-0005-0000-0000-0000A2080000}"/>
    <cellStyle name="Comma 2 2 2 6 2 2" xfId="570" xr:uid="{00000000-0005-0000-0000-0000A3080000}"/>
    <cellStyle name="Comma 2 2 2 6 2 2 2" xfId="1834" xr:uid="{00000000-0005-0000-0000-0000A4080000}"/>
    <cellStyle name="Comma 2 2 2 6 2 2 2 2" xfId="4824" xr:uid="{00000000-0005-0000-0000-0000A5080000}"/>
    <cellStyle name="Comma 2 2 2 6 2 2 2 2 2" xfId="10778" xr:uid="{00000000-0005-0000-0000-0000A6080000}"/>
    <cellStyle name="Comma 2 2 2 6 2 2 2 3" xfId="7802" xr:uid="{00000000-0005-0000-0000-0000A7080000}"/>
    <cellStyle name="Comma 2 2 2 6 2 2 3" xfId="2580" xr:uid="{00000000-0005-0000-0000-0000A8080000}"/>
    <cellStyle name="Comma 2 2 2 6 2 2 3 2" xfId="5558" xr:uid="{00000000-0005-0000-0000-0000A9080000}"/>
    <cellStyle name="Comma 2 2 2 6 2 2 3 2 2" xfId="11510" xr:uid="{00000000-0005-0000-0000-0000AA080000}"/>
    <cellStyle name="Comma 2 2 2 6 2 2 3 3" xfId="8534" xr:uid="{00000000-0005-0000-0000-0000AB080000}"/>
    <cellStyle name="Comma 2 2 2 6 2 2 4" xfId="3562" xr:uid="{00000000-0005-0000-0000-0000AC080000}"/>
    <cellStyle name="Comma 2 2 2 6 2 2 4 2" xfId="9516" xr:uid="{00000000-0005-0000-0000-0000AD080000}"/>
    <cellStyle name="Comma 2 2 2 6 2 2 5" xfId="6540" xr:uid="{00000000-0005-0000-0000-0000AE080000}"/>
    <cellStyle name="Comma 2 2 2 6 2 3" xfId="1184" xr:uid="{00000000-0005-0000-0000-0000AF080000}"/>
    <cellStyle name="Comma 2 2 2 6 2 3 2" xfId="4174" xr:uid="{00000000-0005-0000-0000-0000B0080000}"/>
    <cellStyle name="Comma 2 2 2 6 2 3 2 2" xfId="10128" xr:uid="{00000000-0005-0000-0000-0000B1080000}"/>
    <cellStyle name="Comma 2 2 2 6 2 3 3" xfId="7152" xr:uid="{00000000-0005-0000-0000-0000B2080000}"/>
    <cellStyle name="Comma 2 2 2 6 2 4" xfId="2205" xr:uid="{00000000-0005-0000-0000-0000B3080000}"/>
    <cellStyle name="Comma 2 2 2 6 2 4 2" xfId="5183" xr:uid="{00000000-0005-0000-0000-0000B4080000}"/>
    <cellStyle name="Comma 2 2 2 6 2 4 2 2" xfId="11135" xr:uid="{00000000-0005-0000-0000-0000B5080000}"/>
    <cellStyle name="Comma 2 2 2 6 2 4 3" xfId="8159" xr:uid="{00000000-0005-0000-0000-0000B6080000}"/>
    <cellStyle name="Comma 2 2 2 6 2 5" xfId="3187" xr:uid="{00000000-0005-0000-0000-0000B7080000}"/>
    <cellStyle name="Comma 2 2 2 6 2 5 2" xfId="9141" xr:uid="{00000000-0005-0000-0000-0000B8080000}"/>
    <cellStyle name="Comma 2 2 2 6 2 6" xfId="6165" xr:uid="{00000000-0005-0000-0000-0000B9080000}"/>
    <cellStyle name="Comma 2 2 2 6 3" xfId="320" xr:uid="{00000000-0005-0000-0000-0000BA080000}"/>
    <cellStyle name="Comma 2 2 2 6 3 2" xfId="695" xr:uid="{00000000-0005-0000-0000-0000BB080000}"/>
    <cellStyle name="Comma 2 2 2 6 3 2 2" xfId="1919" xr:uid="{00000000-0005-0000-0000-0000BC080000}"/>
    <cellStyle name="Comma 2 2 2 6 3 2 2 2" xfId="4909" xr:uid="{00000000-0005-0000-0000-0000BD080000}"/>
    <cellStyle name="Comma 2 2 2 6 3 2 2 2 2" xfId="10863" xr:uid="{00000000-0005-0000-0000-0000BE080000}"/>
    <cellStyle name="Comma 2 2 2 6 3 2 2 3" xfId="7887" xr:uid="{00000000-0005-0000-0000-0000BF080000}"/>
    <cellStyle name="Comma 2 2 2 6 3 2 3" xfId="2705" xr:uid="{00000000-0005-0000-0000-0000C0080000}"/>
    <cellStyle name="Comma 2 2 2 6 3 2 3 2" xfId="5683" xr:uid="{00000000-0005-0000-0000-0000C1080000}"/>
    <cellStyle name="Comma 2 2 2 6 3 2 3 2 2" xfId="11635" xr:uid="{00000000-0005-0000-0000-0000C2080000}"/>
    <cellStyle name="Comma 2 2 2 6 3 2 3 3" xfId="8659" xr:uid="{00000000-0005-0000-0000-0000C3080000}"/>
    <cellStyle name="Comma 2 2 2 6 3 2 4" xfId="3687" xr:uid="{00000000-0005-0000-0000-0000C4080000}"/>
    <cellStyle name="Comma 2 2 2 6 3 2 4 2" xfId="9641" xr:uid="{00000000-0005-0000-0000-0000C5080000}"/>
    <cellStyle name="Comma 2 2 2 6 3 2 5" xfId="6665" xr:uid="{00000000-0005-0000-0000-0000C6080000}"/>
    <cellStyle name="Comma 2 2 2 6 3 3" xfId="1309" xr:uid="{00000000-0005-0000-0000-0000C7080000}"/>
    <cellStyle name="Comma 2 2 2 6 3 3 2" xfId="4299" xr:uid="{00000000-0005-0000-0000-0000C8080000}"/>
    <cellStyle name="Comma 2 2 2 6 3 3 2 2" xfId="10253" xr:uid="{00000000-0005-0000-0000-0000C9080000}"/>
    <cellStyle name="Comma 2 2 2 6 3 3 3" xfId="7277" xr:uid="{00000000-0005-0000-0000-0000CA080000}"/>
    <cellStyle name="Comma 2 2 2 6 3 4" xfId="2330" xr:uid="{00000000-0005-0000-0000-0000CB080000}"/>
    <cellStyle name="Comma 2 2 2 6 3 4 2" xfId="5308" xr:uid="{00000000-0005-0000-0000-0000CC080000}"/>
    <cellStyle name="Comma 2 2 2 6 3 4 2 2" xfId="11260" xr:uid="{00000000-0005-0000-0000-0000CD080000}"/>
    <cellStyle name="Comma 2 2 2 6 3 4 3" xfId="8284" xr:uid="{00000000-0005-0000-0000-0000CE080000}"/>
    <cellStyle name="Comma 2 2 2 6 3 5" xfId="3312" xr:uid="{00000000-0005-0000-0000-0000CF080000}"/>
    <cellStyle name="Comma 2 2 2 6 3 5 2" xfId="9266" xr:uid="{00000000-0005-0000-0000-0000D0080000}"/>
    <cellStyle name="Comma 2 2 2 6 3 6" xfId="6290" xr:uid="{00000000-0005-0000-0000-0000D1080000}"/>
    <cellStyle name="Comma 2 2 2 6 4" xfId="815" xr:uid="{00000000-0005-0000-0000-0000D2080000}"/>
    <cellStyle name="Comma 2 2 2 6 4 2" xfId="1586" xr:uid="{00000000-0005-0000-0000-0000D3080000}"/>
    <cellStyle name="Comma 2 2 2 6 4 2 2" xfId="4576" xr:uid="{00000000-0005-0000-0000-0000D4080000}"/>
    <cellStyle name="Comma 2 2 2 6 4 2 2 2" xfId="10530" xr:uid="{00000000-0005-0000-0000-0000D5080000}"/>
    <cellStyle name="Comma 2 2 2 6 4 2 3" xfId="7554" xr:uid="{00000000-0005-0000-0000-0000D6080000}"/>
    <cellStyle name="Comma 2 2 2 6 4 3" xfId="2825" xr:uid="{00000000-0005-0000-0000-0000D7080000}"/>
    <cellStyle name="Comma 2 2 2 6 4 3 2" xfId="5803" xr:uid="{00000000-0005-0000-0000-0000D8080000}"/>
    <cellStyle name="Comma 2 2 2 6 4 3 2 2" xfId="11755" xr:uid="{00000000-0005-0000-0000-0000D9080000}"/>
    <cellStyle name="Comma 2 2 2 6 4 3 3" xfId="8779" xr:uid="{00000000-0005-0000-0000-0000DA080000}"/>
    <cellStyle name="Comma 2 2 2 6 4 4" xfId="3807" xr:uid="{00000000-0005-0000-0000-0000DB080000}"/>
    <cellStyle name="Comma 2 2 2 6 4 4 2" xfId="9761" xr:uid="{00000000-0005-0000-0000-0000DC080000}"/>
    <cellStyle name="Comma 2 2 2 6 4 5" xfId="6785" xr:uid="{00000000-0005-0000-0000-0000DD080000}"/>
    <cellStyle name="Comma 2 2 2 6 5" xfId="935" xr:uid="{00000000-0005-0000-0000-0000DE080000}"/>
    <cellStyle name="Comma 2 2 2 6 5 2" xfId="1706" xr:uid="{00000000-0005-0000-0000-0000DF080000}"/>
    <cellStyle name="Comma 2 2 2 6 5 2 2" xfId="4696" xr:uid="{00000000-0005-0000-0000-0000E0080000}"/>
    <cellStyle name="Comma 2 2 2 6 5 2 2 2" xfId="10650" xr:uid="{00000000-0005-0000-0000-0000E1080000}"/>
    <cellStyle name="Comma 2 2 2 6 5 2 3" xfId="7674" xr:uid="{00000000-0005-0000-0000-0000E2080000}"/>
    <cellStyle name="Comma 2 2 2 6 5 3" xfId="2945" xr:uid="{00000000-0005-0000-0000-0000E3080000}"/>
    <cellStyle name="Comma 2 2 2 6 5 3 2" xfId="5923" xr:uid="{00000000-0005-0000-0000-0000E4080000}"/>
    <cellStyle name="Comma 2 2 2 6 5 3 2 2" xfId="11875" xr:uid="{00000000-0005-0000-0000-0000E5080000}"/>
    <cellStyle name="Comma 2 2 2 6 5 3 3" xfId="8899" xr:uid="{00000000-0005-0000-0000-0000E6080000}"/>
    <cellStyle name="Comma 2 2 2 6 5 4" xfId="3927" xr:uid="{00000000-0005-0000-0000-0000E7080000}"/>
    <cellStyle name="Comma 2 2 2 6 5 4 2" xfId="9881" xr:uid="{00000000-0005-0000-0000-0000E8080000}"/>
    <cellStyle name="Comma 2 2 2 6 5 5" xfId="6905" xr:uid="{00000000-0005-0000-0000-0000E9080000}"/>
    <cellStyle name="Comma 2 2 2 6 6" xfId="450" xr:uid="{00000000-0005-0000-0000-0000EA080000}"/>
    <cellStyle name="Comma 2 2 2 6 6 2" xfId="1435" xr:uid="{00000000-0005-0000-0000-0000EB080000}"/>
    <cellStyle name="Comma 2 2 2 6 6 2 2" xfId="4425" xr:uid="{00000000-0005-0000-0000-0000EC080000}"/>
    <cellStyle name="Comma 2 2 2 6 6 2 2 2" xfId="10379" xr:uid="{00000000-0005-0000-0000-0000ED080000}"/>
    <cellStyle name="Comma 2 2 2 6 6 2 3" xfId="7403" xr:uid="{00000000-0005-0000-0000-0000EE080000}"/>
    <cellStyle name="Comma 2 2 2 6 6 3" xfId="2460" xr:uid="{00000000-0005-0000-0000-0000EF080000}"/>
    <cellStyle name="Comma 2 2 2 6 6 3 2" xfId="5438" xr:uid="{00000000-0005-0000-0000-0000F0080000}"/>
    <cellStyle name="Comma 2 2 2 6 6 3 2 2" xfId="11390" xr:uid="{00000000-0005-0000-0000-0000F1080000}"/>
    <cellStyle name="Comma 2 2 2 6 6 3 3" xfId="8414" xr:uid="{00000000-0005-0000-0000-0000F2080000}"/>
    <cellStyle name="Comma 2 2 2 6 6 4" xfId="3442" xr:uid="{00000000-0005-0000-0000-0000F3080000}"/>
    <cellStyle name="Comma 2 2 2 6 6 4 2" xfId="9396" xr:uid="{00000000-0005-0000-0000-0000F4080000}"/>
    <cellStyle name="Comma 2 2 2 6 6 5" xfId="6420" xr:uid="{00000000-0005-0000-0000-0000F5080000}"/>
    <cellStyle name="Comma 2 2 2 6 7" xfId="1064" xr:uid="{00000000-0005-0000-0000-0000F6080000}"/>
    <cellStyle name="Comma 2 2 2 6 7 2" xfId="4054" xr:uid="{00000000-0005-0000-0000-0000F7080000}"/>
    <cellStyle name="Comma 2 2 2 6 7 2 2" xfId="10008" xr:uid="{00000000-0005-0000-0000-0000F8080000}"/>
    <cellStyle name="Comma 2 2 2 6 7 3" xfId="7032" xr:uid="{00000000-0005-0000-0000-0000F9080000}"/>
    <cellStyle name="Comma 2 2 2 6 8" xfId="2085" xr:uid="{00000000-0005-0000-0000-0000FA080000}"/>
    <cellStyle name="Comma 2 2 2 6 8 2" xfId="5063" xr:uid="{00000000-0005-0000-0000-0000FB080000}"/>
    <cellStyle name="Comma 2 2 2 6 8 2 2" xfId="11015" xr:uid="{00000000-0005-0000-0000-0000FC080000}"/>
    <cellStyle name="Comma 2 2 2 6 8 3" xfId="8039" xr:uid="{00000000-0005-0000-0000-0000FD080000}"/>
    <cellStyle name="Comma 2 2 2 6 9" xfId="3067" xr:uid="{00000000-0005-0000-0000-0000FE080000}"/>
    <cellStyle name="Comma 2 2 2 6 9 2" xfId="9021" xr:uid="{00000000-0005-0000-0000-0000FF080000}"/>
    <cellStyle name="Comma 2 2 2 7" xfId="255" xr:uid="{00000000-0005-0000-0000-000000090000}"/>
    <cellStyle name="Comma 2 2 2 7 2" xfId="630" xr:uid="{00000000-0005-0000-0000-000001090000}"/>
    <cellStyle name="Comma 2 2 2 7 2 2" xfId="1854" xr:uid="{00000000-0005-0000-0000-000002090000}"/>
    <cellStyle name="Comma 2 2 2 7 2 2 2" xfId="4844" xr:uid="{00000000-0005-0000-0000-000003090000}"/>
    <cellStyle name="Comma 2 2 2 7 2 2 2 2" xfId="10798" xr:uid="{00000000-0005-0000-0000-000004090000}"/>
    <cellStyle name="Comma 2 2 2 7 2 2 3" xfId="7822" xr:uid="{00000000-0005-0000-0000-000005090000}"/>
    <cellStyle name="Comma 2 2 2 7 2 3" xfId="2640" xr:uid="{00000000-0005-0000-0000-000006090000}"/>
    <cellStyle name="Comma 2 2 2 7 2 3 2" xfId="5618" xr:uid="{00000000-0005-0000-0000-000007090000}"/>
    <cellStyle name="Comma 2 2 2 7 2 3 2 2" xfId="11570" xr:uid="{00000000-0005-0000-0000-000008090000}"/>
    <cellStyle name="Comma 2 2 2 7 2 3 3" xfId="8594" xr:uid="{00000000-0005-0000-0000-000009090000}"/>
    <cellStyle name="Comma 2 2 2 7 2 4" xfId="3622" xr:uid="{00000000-0005-0000-0000-00000A090000}"/>
    <cellStyle name="Comma 2 2 2 7 2 4 2" xfId="9576" xr:uid="{00000000-0005-0000-0000-00000B090000}"/>
    <cellStyle name="Comma 2 2 2 7 2 5" xfId="6600" xr:uid="{00000000-0005-0000-0000-00000C090000}"/>
    <cellStyle name="Comma 2 2 2 7 3" xfId="1244" xr:uid="{00000000-0005-0000-0000-00000D090000}"/>
    <cellStyle name="Comma 2 2 2 7 3 2" xfId="4234" xr:uid="{00000000-0005-0000-0000-00000E090000}"/>
    <cellStyle name="Comma 2 2 2 7 3 2 2" xfId="10188" xr:uid="{00000000-0005-0000-0000-00000F090000}"/>
    <cellStyle name="Comma 2 2 2 7 3 3" xfId="7212" xr:uid="{00000000-0005-0000-0000-000010090000}"/>
    <cellStyle name="Comma 2 2 2 7 4" xfId="2265" xr:uid="{00000000-0005-0000-0000-000011090000}"/>
    <cellStyle name="Comma 2 2 2 7 4 2" xfId="5243" xr:uid="{00000000-0005-0000-0000-000012090000}"/>
    <cellStyle name="Comma 2 2 2 7 4 2 2" xfId="11195" xr:uid="{00000000-0005-0000-0000-000013090000}"/>
    <cellStyle name="Comma 2 2 2 7 4 3" xfId="8219" xr:uid="{00000000-0005-0000-0000-000014090000}"/>
    <cellStyle name="Comma 2 2 2 7 5" xfId="3247" xr:uid="{00000000-0005-0000-0000-000015090000}"/>
    <cellStyle name="Comma 2 2 2 7 5 2" xfId="9201" xr:uid="{00000000-0005-0000-0000-000016090000}"/>
    <cellStyle name="Comma 2 2 2 7 6" xfId="6225" xr:uid="{00000000-0005-0000-0000-000017090000}"/>
    <cellStyle name="Comma 2 2 2 8" xfId="135" xr:uid="{00000000-0005-0000-0000-000018090000}"/>
    <cellStyle name="Comma 2 2 2 8 2" xfId="510" xr:uid="{00000000-0005-0000-0000-000019090000}"/>
    <cellStyle name="Comma 2 2 2 8 2 2" xfId="1414" xr:uid="{00000000-0005-0000-0000-00001A090000}"/>
    <cellStyle name="Comma 2 2 2 8 2 2 2" xfId="4404" xr:uid="{00000000-0005-0000-0000-00001B090000}"/>
    <cellStyle name="Comma 2 2 2 8 2 2 2 2" xfId="10358" xr:uid="{00000000-0005-0000-0000-00001C090000}"/>
    <cellStyle name="Comma 2 2 2 8 2 2 3" xfId="7382" xr:uid="{00000000-0005-0000-0000-00001D090000}"/>
    <cellStyle name="Comma 2 2 2 8 2 3" xfId="2520" xr:uid="{00000000-0005-0000-0000-00001E090000}"/>
    <cellStyle name="Comma 2 2 2 8 2 3 2" xfId="5498" xr:uid="{00000000-0005-0000-0000-00001F090000}"/>
    <cellStyle name="Comma 2 2 2 8 2 3 2 2" xfId="11450" xr:uid="{00000000-0005-0000-0000-000020090000}"/>
    <cellStyle name="Comma 2 2 2 8 2 3 3" xfId="8474" xr:uid="{00000000-0005-0000-0000-000021090000}"/>
    <cellStyle name="Comma 2 2 2 8 2 4" xfId="3502" xr:uid="{00000000-0005-0000-0000-000022090000}"/>
    <cellStyle name="Comma 2 2 2 8 2 4 2" xfId="9456" xr:uid="{00000000-0005-0000-0000-000023090000}"/>
    <cellStyle name="Comma 2 2 2 8 2 5" xfId="6480" xr:uid="{00000000-0005-0000-0000-000024090000}"/>
    <cellStyle name="Comma 2 2 2 8 3" xfId="1124" xr:uid="{00000000-0005-0000-0000-000025090000}"/>
    <cellStyle name="Comma 2 2 2 8 3 2" xfId="4114" xr:uid="{00000000-0005-0000-0000-000026090000}"/>
    <cellStyle name="Comma 2 2 2 8 3 2 2" xfId="10068" xr:uid="{00000000-0005-0000-0000-000027090000}"/>
    <cellStyle name="Comma 2 2 2 8 3 3" xfId="7092" xr:uid="{00000000-0005-0000-0000-000028090000}"/>
    <cellStyle name="Comma 2 2 2 8 4" xfId="2145" xr:uid="{00000000-0005-0000-0000-000029090000}"/>
    <cellStyle name="Comma 2 2 2 8 4 2" xfId="5123" xr:uid="{00000000-0005-0000-0000-00002A090000}"/>
    <cellStyle name="Comma 2 2 2 8 4 2 2" xfId="11075" xr:uid="{00000000-0005-0000-0000-00002B090000}"/>
    <cellStyle name="Comma 2 2 2 8 4 3" xfId="8099" xr:uid="{00000000-0005-0000-0000-00002C090000}"/>
    <cellStyle name="Comma 2 2 2 8 5" xfId="3127" xr:uid="{00000000-0005-0000-0000-00002D090000}"/>
    <cellStyle name="Comma 2 2 2 8 5 2" xfId="9081" xr:uid="{00000000-0005-0000-0000-00002E090000}"/>
    <cellStyle name="Comma 2 2 2 8 6" xfId="6105" xr:uid="{00000000-0005-0000-0000-00002F090000}"/>
    <cellStyle name="Comma 2 2 2 9" xfId="260" xr:uid="{00000000-0005-0000-0000-000030090000}"/>
    <cellStyle name="Comma 2 2 2 9 2" xfId="635" xr:uid="{00000000-0005-0000-0000-000031090000}"/>
    <cellStyle name="Comma 2 2 2 9 2 2" xfId="1859" xr:uid="{00000000-0005-0000-0000-000032090000}"/>
    <cellStyle name="Comma 2 2 2 9 2 2 2" xfId="4849" xr:uid="{00000000-0005-0000-0000-000033090000}"/>
    <cellStyle name="Comma 2 2 2 9 2 2 2 2" xfId="10803" xr:uid="{00000000-0005-0000-0000-000034090000}"/>
    <cellStyle name="Comma 2 2 2 9 2 2 3" xfId="7827" xr:uid="{00000000-0005-0000-0000-000035090000}"/>
    <cellStyle name="Comma 2 2 2 9 2 3" xfId="2645" xr:uid="{00000000-0005-0000-0000-000036090000}"/>
    <cellStyle name="Comma 2 2 2 9 2 3 2" xfId="5623" xr:uid="{00000000-0005-0000-0000-000037090000}"/>
    <cellStyle name="Comma 2 2 2 9 2 3 2 2" xfId="11575" xr:uid="{00000000-0005-0000-0000-000038090000}"/>
    <cellStyle name="Comma 2 2 2 9 2 3 3" xfId="8599" xr:uid="{00000000-0005-0000-0000-000039090000}"/>
    <cellStyle name="Comma 2 2 2 9 2 4" xfId="3627" xr:uid="{00000000-0005-0000-0000-00003A090000}"/>
    <cellStyle name="Comma 2 2 2 9 2 4 2" xfId="9581" xr:uid="{00000000-0005-0000-0000-00003B090000}"/>
    <cellStyle name="Comma 2 2 2 9 2 5" xfId="6605" xr:uid="{00000000-0005-0000-0000-00003C090000}"/>
    <cellStyle name="Comma 2 2 2 9 3" xfId="1249" xr:uid="{00000000-0005-0000-0000-00003D090000}"/>
    <cellStyle name="Comma 2 2 2 9 3 2" xfId="4239" xr:uid="{00000000-0005-0000-0000-00003E090000}"/>
    <cellStyle name="Comma 2 2 2 9 3 2 2" xfId="10193" xr:uid="{00000000-0005-0000-0000-00003F090000}"/>
    <cellStyle name="Comma 2 2 2 9 3 3" xfId="7217" xr:uid="{00000000-0005-0000-0000-000040090000}"/>
    <cellStyle name="Comma 2 2 2 9 4" xfId="2270" xr:uid="{00000000-0005-0000-0000-000041090000}"/>
    <cellStyle name="Comma 2 2 2 9 4 2" xfId="5248" xr:uid="{00000000-0005-0000-0000-000042090000}"/>
    <cellStyle name="Comma 2 2 2 9 4 2 2" xfId="11200" xr:uid="{00000000-0005-0000-0000-000043090000}"/>
    <cellStyle name="Comma 2 2 2 9 4 3" xfId="8224" xr:uid="{00000000-0005-0000-0000-000044090000}"/>
    <cellStyle name="Comma 2 2 2 9 5" xfId="3252" xr:uid="{00000000-0005-0000-0000-000045090000}"/>
    <cellStyle name="Comma 2 2 2 9 5 2" xfId="9206" xr:uid="{00000000-0005-0000-0000-000046090000}"/>
    <cellStyle name="Comma 2 2 2 9 6" xfId="6230" xr:uid="{00000000-0005-0000-0000-000047090000}"/>
    <cellStyle name="Comma 2 2 3" xfId="11976" xr:uid="{EBE88679-3C4B-4C49-AAD6-383472378959}"/>
    <cellStyle name="Comma 2 3" xfId="13" xr:uid="{00000000-0005-0000-0000-000048090000}"/>
    <cellStyle name="Comma 2 3 10" xfId="753" xr:uid="{00000000-0005-0000-0000-000049090000}"/>
    <cellStyle name="Comma 2 3 10 2" xfId="1524" xr:uid="{00000000-0005-0000-0000-00004A090000}"/>
    <cellStyle name="Comma 2 3 10 2 2" xfId="4514" xr:uid="{00000000-0005-0000-0000-00004B090000}"/>
    <cellStyle name="Comma 2 3 10 2 2 2" xfId="10468" xr:uid="{00000000-0005-0000-0000-00004C090000}"/>
    <cellStyle name="Comma 2 3 10 2 3" xfId="7492" xr:uid="{00000000-0005-0000-0000-00004D090000}"/>
    <cellStyle name="Comma 2 3 10 3" xfId="2763" xr:uid="{00000000-0005-0000-0000-00004E090000}"/>
    <cellStyle name="Comma 2 3 10 3 2" xfId="5741" xr:uid="{00000000-0005-0000-0000-00004F090000}"/>
    <cellStyle name="Comma 2 3 10 3 2 2" xfId="11693" xr:uid="{00000000-0005-0000-0000-000050090000}"/>
    <cellStyle name="Comma 2 3 10 3 3" xfId="8717" xr:uid="{00000000-0005-0000-0000-000051090000}"/>
    <cellStyle name="Comma 2 3 10 4" xfId="3745" xr:uid="{00000000-0005-0000-0000-000052090000}"/>
    <cellStyle name="Comma 2 3 10 4 2" xfId="9699" xr:uid="{00000000-0005-0000-0000-000053090000}"/>
    <cellStyle name="Comma 2 3 10 5" xfId="6723" xr:uid="{00000000-0005-0000-0000-000054090000}"/>
    <cellStyle name="Comma 2 3 11" xfId="873" xr:uid="{00000000-0005-0000-0000-000055090000}"/>
    <cellStyle name="Comma 2 3 11 2" xfId="1644" xr:uid="{00000000-0005-0000-0000-000056090000}"/>
    <cellStyle name="Comma 2 3 11 2 2" xfId="4634" xr:uid="{00000000-0005-0000-0000-000057090000}"/>
    <cellStyle name="Comma 2 3 11 2 2 2" xfId="10588" xr:uid="{00000000-0005-0000-0000-000058090000}"/>
    <cellStyle name="Comma 2 3 11 2 3" xfId="7612" xr:uid="{00000000-0005-0000-0000-000059090000}"/>
    <cellStyle name="Comma 2 3 11 3" xfId="2883" xr:uid="{00000000-0005-0000-0000-00005A090000}"/>
    <cellStyle name="Comma 2 3 11 3 2" xfId="5861" xr:uid="{00000000-0005-0000-0000-00005B090000}"/>
    <cellStyle name="Comma 2 3 11 3 2 2" xfId="11813" xr:uid="{00000000-0005-0000-0000-00005C090000}"/>
    <cellStyle name="Comma 2 3 11 3 3" xfId="8837" xr:uid="{00000000-0005-0000-0000-00005D090000}"/>
    <cellStyle name="Comma 2 3 11 4" xfId="3865" xr:uid="{00000000-0005-0000-0000-00005E090000}"/>
    <cellStyle name="Comma 2 3 11 4 2" xfId="9819" xr:uid="{00000000-0005-0000-0000-00005F090000}"/>
    <cellStyle name="Comma 2 3 11 5" xfId="6843" xr:uid="{00000000-0005-0000-0000-000060090000}"/>
    <cellStyle name="Comma 2 3 12" xfId="388" xr:uid="{00000000-0005-0000-0000-000061090000}"/>
    <cellStyle name="Comma 2 3 12 2" xfId="1473" xr:uid="{00000000-0005-0000-0000-000062090000}"/>
    <cellStyle name="Comma 2 3 12 2 2" xfId="4463" xr:uid="{00000000-0005-0000-0000-000063090000}"/>
    <cellStyle name="Comma 2 3 12 2 2 2" xfId="10417" xr:uid="{00000000-0005-0000-0000-000064090000}"/>
    <cellStyle name="Comma 2 3 12 2 3" xfId="7441" xr:uid="{00000000-0005-0000-0000-000065090000}"/>
    <cellStyle name="Comma 2 3 12 3" xfId="2398" xr:uid="{00000000-0005-0000-0000-000066090000}"/>
    <cellStyle name="Comma 2 3 12 3 2" xfId="5376" xr:uid="{00000000-0005-0000-0000-000067090000}"/>
    <cellStyle name="Comma 2 3 12 3 2 2" xfId="11328" xr:uid="{00000000-0005-0000-0000-000068090000}"/>
    <cellStyle name="Comma 2 3 12 3 3" xfId="8352" xr:uid="{00000000-0005-0000-0000-000069090000}"/>
    <cellStyle name="Comma 2 3 12 4" xfId="3380" xr:uid="{00000000-0005-0000-0000-00006A090000}"/>
    <cellStyle name="Comma 2 3 12 4 2" xfId="9334" xr:uid="{00000000-0005-0000-0000-00006B090000}"/>
    <cellStyle name="Comma 2 3 12 5" xfId="6358" xr:uid="{00000000-0005-0000-0000-00006C090000}"/>
    <cellStyle name="Comma 2 3 13" xfId="378" xr:uid="{00000000-0005-0000-0000-00006D090000}"/>
    <cellStyle name="Comma 2 3 13 2" xfId="1781" xr:uid="{00000000-0005-0000-0000-00006E090000}"/>
    <cellStyle name="Comma 2 3 13 2 2" xfId="4771" xr:uid="{00000000-0005-0000-0000-00006F090000}"/>
    <cellStyle name="Comma 2 3 13 2 2 2" xfId="10725" xr:uid="{00000000-0005-0000-0000-000070090000}"/>
    <cellStyle name="Comma 2 3 13 2 3" xfId="7749" xr:uid="{00000000-0005-0000-0000-000071090000}"/>
    <cellStyle name="Comma 2 3 13 3" xfId="2388" xr:uid="{00000000-0005-0000-0000-000072090000}"/>
    <cellStyle name="Comma 2 3 13 3 2" xfId="5366" xr:uid="{00000000-0005-0000-0000-000073090000}"/>
    <cellStyle name="Comma 2 3 13 3 2 2" xfId="11318" xr:uid="{00000000-0005-0000-0000-000074090000}"/>
    <cellStyle name="Comma 2 3 13 3 3" xfId="8342" xr:uid="{00000000-0005-0000-0000-000075090000}"/>
    <cellStyle name="Comma 2 3 13 4" xfId="3370" xr:uid="{00000000-0005-0000-0000-000076090000}"/>
    <cellStyle name="Comma 2 3 13 4 2" xfId="9324" xr:uid="{00000000-0005-0000-0000-000077090000}"/>
    <cellStyle name="Comma 2 3 13 5" xfId="6348" xr:uid="{00000000-0005-0000-0000-000078090000}"/>
    <cellStyle name="Comma 2 3 14" xfId="1002" xr:uid="{00000000-0005-0000-0000-000079090000}"/>
    <cellStyle name="Comma 2 3 14 2" xfId="3992" xr:uid="{00000000-0005-0000-0000-00007A090000}"/>
    <cellStyle name="Comma 2 3 14 2 2" xfId="9946" xr:uid="{00000000-0005-0000-0000-00007B090000}"/>
    <cellStyle name="Comma 2 3 14 3" xfId="6970" xr:uid="{00000000-0005-0000-0000-00007C090000}"/>
    <cellStyle name="Comma 2 3 15" xfId="1981" xr:uid="{00000000-0005-0000-0000-00007D090000}"/>
    <cellStyle name="Comma 2 3 15 2" xfId="4971" xr:uid="{00000000-0005-0000-0000-00007E090000}"/>
    <cellStyle name="Comma 2 3 15 2 2" xfId="10923" xr:uid="{00000000-0005-0000-0000-00007F090000}"/>
    <cellStyle name="Comma 2 3 15 3" xfId="7947" xr:uid="{00000000-0005-0000-0000-000080090000}"/>
    <cellStyle name="Comma 2 3 16" xfId="2023" xr:uid="{00000000-0005-0000-0000-000081090000}"/>
    <cellStyle name="Comma 2 3 16 2" xfId="5001" xr:uid="{00000000-0005-0000-0000-000082090000}"/>
    <cellStyle name="Comma 2 3 16 2 2" xfId="10953" xr:uid="{00000000-0005-0000-0000-000083090000}"/>
    <cellStyle name="Comma 2 3 16 3" xfId="7977" xr:uid="{00000000-0005-0000-0000-000084090000}"/>
    <cellStyle name="Comma 2 3 17" xfId="3005" xr:uid="{00000000-0005-0000-0000-000085090000}"/>
    <cellStyle name="Comma 2 3 17 2" xfId="8959" xr:uid="{00000000-0005-0000-0000-000086090000}"/>
    <cellStyle name="Comma 2 3 18" xfId="5983" xr:uid="{00000000-0005-0000-0000-000087090000}"/>
    <cellStyle name="Comma 2 3 2" xfId="23" xr:uid="{00000000-0005-0000-0000-000088090000}"/>
    <cellStyle name="Comma 2 3 2 10" xfId="383" xr:uid="{00000000-0005-0000-0000-000089090000}"/>
    <cellStyle name="Comma 2 3 2 10 2" xfId="1827" xr:uid="{00000000-0005-0000-0000-00008A090000}"/>
    <cellStyle name="Comma 2 3 2 10 2 2" xfId="4817" xr:uid="{00000000-0005-0000-0000-00008B090000}"/>
    <cellStyle name="Comma 2 3 2 10 2 2 2" xfId="10771" xr:uid="{00000000-0005-0000-0000-00008C090000}"/>
    <cellStyle name="Comma 2 3 2 10 2 3" xfId="7795" xr:uid="{00000000-0005-0000-0000-00008D090000}"/>
    <cellStyle name="Comma 2 3 2 10 3" xfId="2393" xr:uid="{00000000-0005-0000-0000-00008E090000}"/>
    <cellStyle name="Comma 2 3 2 10 3 2" xfId="5371" xr:uid="{00000000-0005-0000-0000-00008F090000}"/>
    <cellStyle name="Comma 2 3 2 10 3 2 2" xfId="11323" xr:uid="{00000000-0005-0000-0000-000090090000}"/>
    <cellStyle name="Comma 2 3 2 10 3 3" xfId="8347" xr:uid="{00000000-0005-0000-0000-000091090000}"/>
    <cellStyle name="Comma 2 3 2 10 4" xfId="3375" xr:uid="{00000000-0005-0000-0000-000092090000}"/>
    <cellStyle name="Comma 2 3 2 10 4 2" xfId="9329" xr:uid="{00000000-0005-0000-0000-000093090000}"/>
    <cellStyle name="Comma 2 3 2 10 5" xfId="6353" xr:uid="{00000000-0005-0000-0000-000094090000}"/>
    <cellStyle name="Comma 2 3 2 11" xfId="1012" xr:uid="{00000000-0005-0000-0000-000095090000}"/>
    <cellStyle name="Comma 2 3 2 11 2" xfId="4002" xr:uid="{00000000-0005-0000-0000-000096090000}"/>
    <cellStyle name="Comma 2 3 2 11 2 2" xfId="9956" xr:uid="{00000000-0005-0000-0000-000097090000}"/>
    <cellStyle name="Comma 2 3 2 11 3" xfId="6980" xr:uid="{00000000-0005-0000-0000-000098090000}"/>
    <cellStyle name="Comma 2 3 2 12" xfId="1995" xr:uid="{00000000-0005-0000-0000-000099090000}"/>
    <cellStyle name="Comma 2 3 2 12 2" xfId="4983" xr:uid="{00000000-0005-0000-0000-00009A090000}"/>
    <cellStyle name="Comma 2 3 2 12 2 2" xfId="10935" xr:uid="{00000000-0005-0000-0000-00009B090000}"/>
    <cellStyle name="Comma 2 3 2 12 3" xfId="7959" xr:uid="{00000000-0005-0000-0000-00009C090000}"/>
    <cellStyle name="Comma 2 3 2 13" xfId="2033" xr:uid="{00000000-0005-0000-0000-00009D090000}"/>
    <cellStyle name="Comma 2 3 2 13 2" xfId="5011" xr:uid="{00000000-0005-0000-0000-00009E090000}"/>
    <cellStyle name="Comma 2 3 2 13 2 2" xfId="10963" xr:uid="{00000000-0005-0000-0000-00009F090000}"/>
    <cellStyle name="Comma 2 3 2 13 3" xfId="7987" xr:uid="{00000000-0005-0000-0000-0000A0090000}"/>
    <cellStyle name="Comma 2 3 2 14" xfId="3015" xr:uid="{00000000-0005-0000-0000-0000A1090000}"/>
    <cellStyle name="Comma 2 3 2 14 2" xfId="8969" xr:uid="{00000000-0005-0000-0000-0000A2090000}"/>
    <cellStyle name="Comma 2 3 2 15" xfId="5993" xr:uid="{00000000-0005-0000-0000-0000A3090000}"/>
    <cellStyle name="Comma 2 3 2 2" xfId="38" xr:uid="{00000000-0005-0000-0000-0000A4090000}"/>
    <cellStyle name="Comma 2 3 2 2 10" xfId="2005" xr:uid="{00000000-0005-0000-0000-0000A5090000}"/>
    <cellStyle name="Comma 2 3 2 2 10 2" xfId="4993" xr:uid="{00000000-0005-0000-0000-0000A6090000}"/>
    <cellStyle name="Comma 2 3 2 2 10 2 2" xfId="10945" xr:uid="{00000000-0005-0000-0000-0000A7090000}"/>
    <cellStyle name="Comma 2 3 2 2 10 3" xfId="7969" xr:uid="{00000000-0005-0000-0000-0000A8090000}"/>
    <cellStyle name="Comma 2 3 2 2 11" xfId="2048" xr:uid="{00000000-0005-0000-0000-0000A9090000}"/>
    <cellStyle name="Comma 2 3 2 2 11 2" xfId="5026" xr:uid="{00000000-0005-0000-0000-0000AA090000}"/>
    <cellStyle name="Comma 2 3 2 2 11 2 2" xfId="10978" xr:uid="{00000000-0005-0000-0000-0000AB090000}"/>
    <cellStyle name="Comma 2 3 2 2 11 3" xfId="8002" xr:uid="{00000000-0005-0000-0000-0000AC090000}"/>
    <cellStyle name="Comma 2 3 2 2 12" xfId="3030" xr:uid="{00000000-0005-0000-0000-0000AD090000}"/>
    <cellStyle name="Comma 2 3 2 2 12 2" xfId="8984" xr:uid="{00000000-0005-0000-0000-0000AE090000}"/>
    <cellStyle name="Comma 2 3 2 2 13" xfId="6008" xr:uid="{00000000-0005-0000-0000-0000AF090000}"/>
    <cellStyle name="Comma 2 3 2 2 2" xfId="68" xr:uid="{00000000-0005-0000-0000-0000B0090000}"/>
    <cellStyle name="Comma 2 3 2 2 2 10" xfId="3060" xr:uid="{00000000-0005-0000-0000-0000B1090000}"/>
    <cellStyle name="Comma 2 3 2 2 2 10 2" xfId="9014" xr:uid="{00000000-0005-0000-0000-0000B2090000}"/>
    <cellStyle name="Comma 2 3 2 2 2 11" xfId="6038" xr:uid="{00000000-0005-0000-0000-0000B3090000}"/>
    <cellStyle name="Comma 2 3 2 2 2 2" xfId="128" xr:uid="{00000000-0005-0000-0000-0000B4090000}"/>
    <cellStyle name="Comma 2 3 2 2 2 2 10" xfId="6098" xr:uid="{00000000-0005-0000-0000-0000B5090000}"/>
    <cellStyle name="Comma 2 3 2 2 2 2 2" xfId="248" xr:uid="{00000000-0005-0000-0000-0000B6090000}"/>
    <cellStyle name="Comma 2 3 2 2 2 2 2 2" xfId="623" xr:uid="{00000000-0005-0000-0000-0000B7090000}"/>
    <cellStyle name="Comma 2 3 2 2 2 2 2 2 2" xfId="1822" xr:uid="{00000000-0005-0000-0000-0000B8090000}"/>
    <cellStyle name="Comma 2 3 2 2 2 2 2 2 2 2" xfId="4812" xr:uid="{00000000-0005-0000-0000-0000B9090000}"/>
    <cellStyle name="Comma 2 3 2 2 2 2 2 2 2 2 2" xfId="10766" xr:uid="{00000000-0005-0000-0000-0000BA090000}"/>
    <cellStyle name="Comma 2 3 2 2 2 2 2 2 2 3" xfId="7790" xr:uid="{00000000-0005-0000-0000-0000BB090000}"/>
    <cellStyle name="Comma 2 3 2 2 2 2 2 2 3" xfId="2633" xr:uid="{00000000-0005-0000-0000-0000BC090000}"/>
    <cellStyle name="Comma 2 3 2 2 2 2 2 2 3 2" xfId="5611" xr:uid="{00000000-0005-0000-0000-0000BD090000}"/>
    <cellStyle name="Comma 2 3 2 2 2 2 2 2 3 2 2" xfId="11563" xr:uid="{00000000-0005-0000-0000-0000BE090000}"/>
    <cellStyle name="Comma 2 3 2 2 2 2 2 2 3 3" xfId="8587" xr:uid="{00000000-0005-0000-0000-0000BF090000}"/>
    <cellStyle name="Comma 2 3 2 2 2 2 2 2 4" xfId="3615" xr:uid="{00000000-0005-0000-0000-0000C0090000}"/>
    <cellStyle name="Comma 2 3 2 2 2 2 2 2 4 2" xfId="9569" xr:uid="{00000000-0005-0000-0000-0000C1090000}"/>
    <cellStyle name="Comma 2 3 2 2 2 2 2 2 5" xfId="6593" xr:uid="{00000000-0005-0000-0000-0000C2090000}"/>
    <cellStyle name="Comma 2 3 2 2 2 2 2 3" xfId="1237" xr:uid="{00000000-0005-0000-0000-0000C3090000}"/>
    <cellStyle name="Comma 2 3 2 2 2 2 2 3 2" xfId="4227" xr:uid="{00000000-0005-0000-0000-0000C4090000}"/>
    <cellStyle name="Comma 2 3 2 2 2 2 2 3 2 2" xfId="10181" xr:uid="{00000000-0005-0000-0000-0000C5090000}"/>
    <cellStyle name="Comma 2 3 2 2 2 2 2 3 3" xfId="7205" xr:uid="{00000000-0005-0000-0000-0000C6090000}"/>
    <cellStyle name="Comma 2 3 2 2 2 2 2 4" xfId="2258" xr:uid="{00000000-0005-0000-0000-0000C7090000}"/>
    <cellStyle name="Comma 2 3 2 2 2 2 2 4 2" xfId="5236" xr:uid="{00000000-0005-0000-0000-0000C8090000}"/>
    <cellStyle name="Comma 2 3 2 2 2 2 2 4 2 2" xfId="11188" xr:uid="{00000000-0005-0000-0000-0000C9090000}"/>
    <cellStyle name="Comma 2 3 2 2 2 2 2 4 3" xfId="8212" xr:uid="{00000000-0005-0000-0000-0000CA090000}"/>
    <cellStyle name="Comma 2 3 2 2 2 2 2 5" xfId="3240" xr:uid="{00000000-0005-0000-0000-0000CB090000}"/>
    <cellStyle name="Comma 2 3 2 2 2 2 2 5 2" xfId="9194" xr:uid="{00000000-0005-0000-0000-0000CC090000}"/>
    <cellStyle name="Comma 2 3 2 2 2 2 2 6" xfId="6218" xr:uid="{00000000-0005-0000-0000-0000CD090000}"/>
    <cellStyle name="Comma 2 3 2 2 2 2 3" xfId="373" xr:uid="{00000000-0005-0000-0000-0000CE090000}"/>
    <cellStyle name="Comma 2 3 2 2 2 2 3 2" xfId="748" xr:uid="{00000000-0005-0000-0000-0000CF090000}"/>
    <cellStyle name="Comma 2 3 2 2 2 2 3 2 2" xfId="1972" xr:uid="{00000000-0005-0000-0000-0000D0090000}"/>
    <cellStyle name="Comma 2 3 2 2 2 2 3 2 2 2" xfId="4962" xr:uid="{00000000-0005-0000-0000-0000D1090000}"/>
    <cellStyle name="Comma 2 3 2 2 2 2 3 2 2 2 2" xfId="10916" xr:uid="{00000000-0005-0000-0000-0000D2090000}"/>
    <cellStyle name="Comma 2 3 2 2 2 2 3 2 2 3" xfId="7940" xr:uid="{00000000-0005-0000-0000-0000D3090000}"/>
    <cellStyle name="Comma 2 3 2 2 2 2 3 2 3" xfId="2758" xr:uid="{00000000-0005-0000-0000-0000D4090000}"/>
    <cellStyle name="Comma 2 3 2 2 2 2 3 2 3 2" xfId="5736" xr:uid="{00000000-0005-0000-0000-0000D5090000}"/>
    <cellStyle name="Comma 2 3 2 2 2 2 3 2 3 2 2" xfId="11688" xr:uid="{00000000-0005-0000-0000-0000D6090000}"/>
    <cellStyle name="Comma 2 3 2 2 2 2 3 2 3 3" xfId="8712" xr:uid="{00000000-0005-0000-0000-0000D7090000}"/>
    <cellStyle name="Comma 2 3 2 2 2 2 3 2 4" xfId="3740" xr:uid="{00000000-0005-0000-0000-0000D8090000}"/>
    <cellStyle name="Comma 2 3 2 2 2 2 3 2 4 2" xfId="9694" xr:uid="{00000000-0005-0000-0000-0000D9090000}"/>
    <cellStyle name="Comma 2 3 2 2 2 2 3 2 5" xfId="6718" xr:uid="{00000000-0005-0000-0000-0000DA090000}"/>
    <cellStyle name="Comma 2 3 2 2 2 2 3 3" xfId="1362" xr:uid="{00000000-0005-0000-0000-0000DB090000}"/>
    <cellStyle name="Comma 2 3 2 2 2 2 3 3 2" xfId="4352" xr:uid="{00000000-0005-0000-0000-0000DC090000}"/>
    <cellStyle name="Comma 2 3 2 2 2 2 3 3 2 2" xfId="10306" xr:uid="{00000000-0005-0000-0000-0000DD090000}"/>
    <cellStyle name="Comma 2 3 2 2 2 2 3 3 3" xfId="7330" xr:uid="{00000000-0005-0000-0000-0000DE090000}"/>
    <cellStyle name="Comma 2 3 2 2 2 2 3 4" xfId="2383" xr:uid="{00000000-0005-0000-0000-0000DF090000}"/>
    <cellStyle name="Comma 2 3 2 2 2 2 3 4 2" xfId="5361" xr:uid="{00000000-0005-0000-0000-0000E0090000}"/>
    <cellStyle name="Comma 2 3 2 2 2 2 3 4 2 2" xfId="11313" xr:uid="{00000000-0005-0000-0000-0000E1090000}"/>
    <cellStyle name="Comma 2 3 2 2 2 2 3 4 3" xfId="8337" xr:uid="{00000000-0005-0000-0000-0000E2090000}"/>
    <cellStyle name="Comma 2 3 2 2 2 2 3 5" xfId="3365" xr:uid="{00000000-0005-0000-0000-0000E3090000}"/>
    <cellStyle name="Comma 2 3 2 2 2 2 3 5 2" xfId="9319" xr:uid="{00000000-0005-0000-0000-0000E4090000}"/>
    <cellStyle name="Comma 2 3 2 2 2 2 3 6" xfId="6343" xr:uid="{00000000-0005-0000-0000-0000E5090000}"/>
    <cellStyle name="Comma 2 3 2 2 2 2 4" xfId="868" xr:uid="{00000000-0005-0000-0000-0000E6090000}"/>
    <cellStyle name="Comma 2 3 2 2 2 2 4 2" xfId="1639" xr:uid="{00000000-0005-0000-0000-0000E7090000}"/>
    <cellStyle name="Comma 2 3 2 2 2 2 4 2 2" xfId="4629" xr:uid="{00000000-0005-0000-0000-0000E8090000}"/>
    <cellStyle name="Comma 2 3 2 2 2 2 4 2 2 2" xfId="10583" xr:uid="{00000000-0005-0000-0000-0000E9090000}"/>
    <cellStyle name="Comma 2 3 2 2 2 2 4 2 3" xfId="7607" xr:uid="{00000000-0005-0000-0000-0000EA090000}"/>
    <cellStyle name="Comma 2 3 2 2 2 2 4 3" xfId="2878" xr:uid="{00000000-0005-0000-0000-0000EB090000}"/>
    <cellStyle name="Comma 2 3 2 2 2 2 4 3 2" xfId="5856" xr:uid="{00000000-0005-0000-0000-0000EC090000}"/>
    <cellStyle name="Comma 2 3 2 2 2 2 4 3 2 2" xfId="11808" xr:uid="{00000000-0005-0000-0000-0000ED090000}"/>
    <cellStyle name="Comma 2 3 2 2 2 2 4 3 3" xfId="8832" xr:uid="{00000000-0005-0000-0000-0000EE090000}"/>
    <cellStyle name="Comma 2 3 2 2 2 2 4 4" xfId="3860" xr:uid="{00000000-0005-0000-0000-0000EF090000}"/>
    <cellStyle name="Comma 2 3 2 2 2 2 4 4 2" xfId="9814" xr:uid="{00000000-0005-0000-0000-0000F0090000}"/>
    <cellStyle name="Comma 2 3 2 2 2 2 4 5" xfId="6838" xr:uid="{00000000-0005-0000-0000-0000F1090000}"/>
    <cellStyle name="Comma 2 3 2 2 2 2 5" xfId="988" xr:uid="{00000000-0005-0000-0000-0000F2090000}"/>
    <cellStyle name="Comma 2 3 2 2 2 2 5 2" xfId="1759" xr:uid="{00000000-0005-0000-0000-0000F3090000}"/>
    <cellStyle name="Comma 2 3 2 2 2 2 5 2 2" xfId="4749" xr:uid="{00000000-0005-0000-0000-0000F4090000}"/>
    <cellStyle name="Comma 2 3 2 2 2 2 5 2 2 2" xfId="10703" xr:uid="{00000000-0005-0000-0000-0000F5090000}"/>
    <cellStyle name="Comma 2 3 2 2 2 2 5 2 3" xfId="7727" xr:uid="{00000000-0005-0000-0000-0000F6090000}"/>
    <cellStyle name="Comma 2 3 2 2 2 2 5 3" xfId="2998" xr:uid="{00000000-0005-0000-0000-0000F7090000}"/>
    <cellStyle name="Comma 2 3 2 2 2 2 5 3 2" xfId="5976" xr:uid="{00000000-0005-0000-0000-0000F8090000}"/>
    <cellStyle name="Comma 2 3 2 2 2 2 5 3 2 2" xfId="11928" xr:uid="{00000000-0005-0000-0000-0000F9090000}"/>
    <cellStyle name="Comma 2 3 2 2 2 2 5 3 3" xfId="8952" xr:uid="{00000000-0005-0000-0000-0000FA090000}"/>
    <cellStyle name="Comma 2 3 2 2 2 2 5 4" xfId="3980" xr:uid="{00000000-0005-0000-0000-0000FB090000}"/>
    <cellStyle name="Comma 2 3 2 2 2 2 5 4 2" xfId="9934" xr:uid="{00000000-0005-0000-0000-0000FC090000}"/>
    <cellStyle name="Comma 2 3 2 2 2 2 5 5" xfId="6958" xr:uid="{00000000-0005-0000-0000-0000FD090000}"/>
    <cellStyle name="Comma 2 3 2 2 2 2 6" xfId="503" xr:uid="{00000000-0005-0000-0000-0000FE090000}"/>
    <cellStyle name="Comma 2 3 2 2 2 2 6 2" xfId="1376" xr:uid="{00000000-0005-0000-0000-0000FF090000}"/>
    <cellStyle name="Comma 2 3 2 2 2 2 6 2 2" xfId="4366" xr:uid="{00000000-0005-0000-0000-0000000A0000}"/>
    <cellStyle name="Comma 2 3 2 2 2 2 6 2 2 2" xfId="10320" xr:uid="{00000000-0005-0000-0000-0000010A0000}"/>
    <cellStyle name="Comma 2 3 2 2 2 2 6 2 3" xfId="7344" xr:uid="{00000000-0005-0000-0000-0000020A0000}"/>
    <cellStyle name="Comma 2 3 2 2 2 2 6 3" xfId="2513" xr:uid="{00000000-0005-0000-0000-0000030A0000}"/>
    <cellStyle name="Comma 2 3 2 2 2 2 6 3 2" xfId="5491" xr:uid="{00000000-0005-0000-0000-0000040A0000}"/>
    <cellStyle name="Comma 2 3 2 2 2 2 6 3 2 2" xfId="11443" xr:uid="{00000000-0005-0000-0000-0000050A0000}"/>
    <cellStyle name="Comma 2 3 2 2 2 2 6 3 3" xfId="8467" xr:uid="{00000000-0005-0000-0000-0000060A0000}"/>
    <cellStyle name="Comma 2 3 2 2 2 2 6 4" xfId="3495" xr:uid="{00000000-0005-0000-0000-0000070A0000}"/>
    <cellStyle name="Comma 2 3 2 2 2 2 6 4 2" xfId="9449" xr:uid="{00000000-0005-0000-0000-0000080A0000}"/>
    <cellStyle name="Comma 2 3 2 2 2 2 6 5" xfId="6473" xr:uid="{00000000-0005-0000-0000-0000090A0000}"/>
    <cellStyle name="Comma 2 3 2 2 2 2 7" xfId="1117" xr:uid="{00000000-0005-0000-0000-00000A0A0000}"/>
    <cellStyle name="Comma 2 3 2 2 2 2 7 2" xfId="4107" xr:uid="{00000000-0005-0000-0000-00000B0A0000}"/>
    <cellStyle name="Comma 2 3 2 2 2 2 7 2 2" xfId="10061" xr:uid="{00000000-0005-0000-0000-00000C0A0000}"/>
    <cellStyle name="Comma 2 3 2 2 2 2 7 3" xfId="7085" xr:uid="{00000000-0005-0000-0000-00000D0A0000}"/>
    <cellStyle name="Comma 2 3 2 2 2 2 8" xfId="2138" xr:uid="{00000000-0005-0000-0000-00000E0A0000}"/>
    <cellStyle name="Comma 2 3 2 2 2 2 8 2" xfId="5116" xr:uid="{00000000-0005-0000-0000-00000F0A0000}"/>
    <cellStyle name="Comma 2 3 2 2 2 2 8 2 2" xfId="11068" xr:uid="{00000000-0005-0000-0000-0000100A0000}"/>
    <cellStyle name="Comma 2 3 2 2 2 2 8 3" xfId="8092" xr:uid="{00000000-0005-0000-0000-0000110A0000}"/>
    <cellStyle name="Comma 2 3 2 2 2 2 9" xfId="3120" xr:uid="{00000000-0005-0000-0000-0000120A0000}"/>
    <cellStyle name="Comma 2 3 2 2 2 2 9 2" xfId="9074" xr:uid="{00000000-0005-0000-0000-0000130A0000}"/>
    <cellStyle name="Comma 2 3 2 2 2 3" xfId="188" xr:uid="{00000000-0005-0000-0000-0000140A0000}"/>
    <cellStyle name="Comma 2 3 2 2 2 3 2" xfId="563" xr:uid="{00000000-0005-0000-0000-0000150A0000}"/>
    <cellStyle name="Comma 2 3 2 2 2 3 2 2" xfId="1477" xr:uid="{00000000-0005-0000-0000-0000160A0000}"/>
    <cellStyle name="Comma 2 3 2 2 2 3 2 2 2" xfId="4467" xr:uid="{00000000-0005-0000-0000-0000170A0000}"/>
    <cellStyle name="Comma 2 3 2 2 2 3 2 2 2 2" xfId="10421" xr:uid="{00000000-0005-0000-0000-0000180A0000}"/>
    <cellStyle name="Comma 2 3 2 2 2 3 2 2 3" xfId="7445" xr:uid="{00000000-0005-0000-0000-0000190A0000}"/>
    <cellStyle name="Comma 2 3 2 2 2 3 2 3" xfId="2573" xr:uid="{00000000-0005-0000-0000-00001A0A0000}"/>
    <cellStyle name="Comma 2 3 2 2 2 3 2 3 2" xfId="5551" xr:uid="{00000000-0005-0000-0000-00001B0A0000}"/>
    <cellStyle name="Comma 2 3 2 2 2 3 2 3 2 2" xfId="11503" xr:uid="{00000000-0005-0000-0000-00001C0A0000}"/>
    <cellStyle name="Comma 2 3 2 2 2 3 2 3 3" xfId="8527" xr:uid="{00000000-0005-0000-0000-00001D0A0000}"/>
    <cellStyle name="Comma 2 3 2 2 2 3 2 4" xfId="3555" xr:uid="{00000000-0005-0000-0000-00001E0A0000}"/>
    <cellStyle name="Comma 2 3 2 2 2 3 2 4 2" xfId="9509" xr:uid="{00000000-0005-0000-0000-00001F0A0000}"/>
    <cellStyle name="Comma 2 3 2 2 2 3 2 5" xfId="6533" xr:uid="{00000000-0005-0000-0000-0000200A0000}"/>
    <cellStyle name="Comma 2 3 2 2 2 3 3" xfId="1177" xr:uid="{00000000-0005-0000-0000-0000210A0000}"/>
    <cellStyle name="Comma 2 3 2 2 2 3 3 2" xfId="4167" xr:uid="{00000000-0005-0000-0000-0000220A0000}"/>
    <cellStyle name="Comma 2 3 2 2 2 3 3 2 2" xfId="10121" xr:uid="{00000000-0005-0000-0000-0000230A0000}"/>
    <cellStyle name="Comma 2 3 2 2 2 3 3 3" xfId="7145" xr:uid="{00000000-0005-0000-0000-0000240A0000}"/>
    <cellStyle name="Comma 2 3 2 2 2 3 4" xfId="2198" xr:uid="{00000000-0005-0000-0000-0000250A0000}"/>
    <cellStyle name="Comma 2 3 2 2 2 3 4 2" xfId="5176" xr:uid="{00000000-0005-0000-0000-0000260A0000}"/>
    <cellStyle name="Comma 2 3 2 2 2 3 4 2 2" xfId="11128" xr:uid="{00000000-0005-0000-0000-0000270A0000}"/>
    <cellStyle name="Comma 2 3 2 2 2 3 4 3" xfId="8152" xr:uid="{00000000-0005-0000-0000-0000280A0000}"/>
    <cellStyle name="Comma 2 3 2 2 2 3 5" xfId="3180" xr:uid="{00000000-0005-0000-0000-0000290A0000}"/>
    <cellStyle name="Comma 2 3 2 2 2 3 5 2" xfId="9134" xr:uid="{00000000-0005-0000-0000-00002A0A0000}"/>
    <cellStyle name="Comma 2 3 2 2 2 3 6" xfId="6158" xr:uid="{00000000-0005-0000-0000-00002B0A0000}"/>
    <cellStyle name="Comma 2 3 2 2 2 4" xfId="313" xr:uid="{00000000-0005-0000-0000-00002C0A0000}"/>
    <cellStyle name="Comma 2 3 2 2 2 4 2" xfId="688" xr:uid="{00000000-0005-0000-0000-00002D0A0000}"/>
    <cellStyle name="Comma 2 3 2 2 2 4 2 2" xfId="1912" xr:uid="{00000000-0005-0000-0000-00002E0A0000}"/>
    <cellStyle name="Comma 2 3 2 2 2 4 2 2 2" xfId="4902" xr:uid="{00000000-0005-0000-0000-00002F0A0000}"/>
    <cellStyle name="Comma 2 3 2 2 2 4 2 2 2 2" xfId="10856" xr:uid="{00000000-0005-0000-0000-0000300A0000}"/>
    <cellStyle name="Comma 2 3 2 2 2 4 2 2 3" xfId="7880" xr:uid="{00000000-0005-0000-0000-0000310A0000}"/>
    <cellStyle name="Comma 2 3 2 2 2 4 2 3" xfId="2698" xr:uid="{00000000-0005-0000-0000-0000320A0000}"/>
    <cellStyle name="Comma 2 3 2 2 2 4 2 3 2" xfId="5676" xr:uid="{00000000-0005-0000-0000-0000330A0000}"/>
    <cellStyle name="Comma 2 3 2 2 2 4 2 3 2 2" xfId="11628" xr:uid="{00000000-0005-0000-0000-0000340A0000}"/>
    <cellStyle name="Comma 2 3 2 2 2 4 2 3 3" xfId="8652" xr:uid="{00000000-0005-0000-0000-0000350A0000}"/>
    <cellStyle name="Comma 2 3 2 2 2 4 2 4" xfId="3680" xr:uid="{00000000-0005-0000-0000-0000360A0000}"/>
    <cellStyle name="Comma 2 3 2 2 2 4 2 4 2" xfId="9634" xr:uid="{00000000-0005-0000-0000-0000370A0000}"/>
    <cellStyle name="Comma 2 3 2 2 2 4 2 5" xfId="6658" xr:uid="{00000000-0005-0000-0000-0000380A0000}"/>
    <cellStyle name="Comma 2 3 2 2 2 4 3" xfId="1302" xr:uid="{00000000-0005-0000-0000-0000390A0000}"/>
    <cellStyle name="Comma 2 3 2 2 2 4 3 2" xfId="4292" xr:uid="{00000000-0005-0000-0000-00003A0A0000}"/>
    <cellStyle name="Comma 2 3 2 2 2 4 3 2 2" xfId="10246" xr:uid="{00000000-0005-0000-0000-00003B0A0000}"/>
    <cellStyle name="Comma 2 3 2 2 2 4 3 3" xfId="7270" xr:uid="{00000000-0005-0000-0000-00003C0A0000}"/>
    <cellStyle name="Comma 2 3 2 2 2 4 4" xfId="2323" xr:uid="{00000000-0005-0000-0000-00003D0A0000}"/>
    <cellStyle name="Comma 2 3 2 2 2 4 4 2" xfId="5301" xr:uid="{00000000-0005-0000-0000-00003E0A0000}"/>
    <cellStyle name="Comma 2 3 2 2 2 4 4 2 2" xfId="11253" xr:uid="{00000000-0005-0000-0000-00003F0A0000}"/>
    <cellStyle name="Comma 2 3 2 2 2 4 4 3" xfId="8277" xr:uid="{00000000-0005-0000-0000-0000400A0000}"/>
    <cellStyle name="Comma 2 3 2 2 2 4 5" xfId="3305" xr:uid="{00000000-0005-0000-0000-0000410A0000}"/>
    <cellStyle name="Comma 2 3 2 2 2 4 5 2" xfId="9259" xr:uid="{00000000-0005-0000-0000-0000420A0000}"/>
    <cellStyle name="Comma 2 3 2 2 2 4 6" xfId="6283" xr:uid="{00000000-0005-0000-0000-0000430A0000}"/>
    <cellStyle name="Comma 2 3 2 2 2 5" xfId="808" xr:uid="{00000000-0005-0000-0000-0000440A0000}"/>
    <cellStyle name="Comma 2 3 2 2 2 5 2" xfId="1579" xr:uid="{00000000-0005-0000-0000-0000450A0000}"/>
    <cellStyle name="Comma 2 3 2 2 2 5 2 2" xfId="4569" xr:uid="{00000000-0005-0000-0000-0000460A0000}"/>
    <cellStyle name="Comma 2 3 2 2 2 5 2 2 2" xfId="10523" xr:uid="{00000000-0005-0000-0000-0000470A0000}"/>
    <cellStyle name="Comma 2 3 2 2 2 5 2 3" xfId="7547" xr:uid="{00000000-0005-0000-0000-0000480A0000}"/>
    <cellStyle name="Comma 2 3 2 2 2 5 3" xfId="2818" xr:uid="{00000000-0005-0000-0000-0000490A0000}"/>
    <cellStyle name="Comma 2 3 2 2 2 5 3 2" xfId="5796" xr:uid="{00000000-0005-0000-0000-00004A0A0000}"/>
    <cellStyle name="Comma 2 3 2 2 2 5 3 2 2" xfId="11748" xr:uid="{00000000-0005-0000-0000-00004B0A0000}"/>
    <cellStyle name="Comma 2 3 2 2 2 5 3 3" xfId="8772" xr:uid="{00000000-0005-0000-0000-00004C0A0000}"/>
    <cellStyle name="Comma 2 3 2 2 2 5 4" xfId="3800" xr:uid="{00000000-0005-0000-0000-00004D0A0000}"/>
    <cellStyle name="Comma 2 3 2 2 2 5 4 2" xfId="9754" xr:uid="{00000000-0005-0000-0000-00004E0A0000}"/>
    <cellStyle name="Comma 2 3 2 2 2 5 5" xfId="6778" xr:uid="{00000000-0005-0000-0000-00004F0A0000}"/>
    <cellStyle name="Comma 2 3 2 2 2 6" xfId="928" xr:uid="{00000000-0005-0000-0000-0000500A0000}"/>
    <cellStyle name="Comma 2 3 2 2 2 6 2" xfId="1699" xr:uid="{00000000-0005-0000-0000-0000510A0000}"/>
    <cellStyle name="Comma 2 3 2 2 2 6 2 2" xfId="4689" xr:uid="{00000000-0005-0000-0000-0000520A0000}"/>
    <cellStyle name="Comma 2 3 2 2 2 6 2 2 2" xfId="10643" xr:uid="{00000000-0005-0000-0000-0000530A0000}"/>
    <cellStyle name="Comma 2 3 2 2 2 6 2 3" xfId="7667" xr:uid="{00000000-0005-0000-0000-0000540A0000}"/>
    <cellStyle name="Comma 2 3 2 2 2 6 3" xfId="2938" xr:uid="{00000000-0005-0000-0000-0000550A0000}"/>
    <cellStyle name="Comma 2 3 2 2 2 6 3 2" xfId="5916" xr:uid="{00000000-0005-0000-0000-0000560A0000}"/>
    <cellStyle name="Comma 2 3 2 2 2 6 3 2 2" xfId="11868" xr:uid="{00000000-0005-0000-0000-0000570A0000}"/>
    <cellStyle name="Comma 2 3 2 2 2 6 3 3" xfId="8892" xr:uid="{00000000-0005-0000-0000-0000580A0000}"/>
    <cellStyle name="Comma 2 3 2 2 2 6 4" xfId="3920" xr:uid="{00000000-0005-0000-0000-0000590A0000}"/>
    <cellStyle name="Comma 2 3 2 2 2 6 4 2" xfId="9874" xr:uid="{00000000-0005-0000-0000-00005A0A0000}"/>
    <cellStyle name="Comma 2 3 2 2 2 6 5" xfId="6898" xr:uid="{00000000-0005-0000-0000-00005B0A0000}"/>
    <cellStyle name="Comma 2 3 2 2 2 7" xfId="443" xr:uid="{00000000-0005-0000-0000-00005C0A0000}"/>
    <cellStyle name="Comma 2 3 2 2 2 7 2" xfId="1443" xr:uid="{00000000-0005-0000-0000-00005D0A0000}"/>
    <cellStyle name="Comma 2 3 2 2 2 7 2 2" xfId="4433" xr:uid="{00000000-0005-0000-0000-00005E0A0000}"/>
    <cellStyle name="Comma 2 3 2 2 2 7 2 2 2" xfId="10387" xr:uid="{00000000-0005-0000-0000-00005F0A0000}"/>
    <cellStyle name="Comma 2 3 2 2 2 7 2 3" xfId="7411" xr:uid="{00000000-0005-0000-0000-0000600A0000}"/>
    <cellStyle name="Comma 2 3 2 2 2 7 3" xfId="2453" xr:uid="{00000000-0005-0000-0000-0000610A0000}"/>
    <cellStyle name="Comma 2 3 2 2 2 7 3 2" xfId="5431" xr:uid="{00000000-0005-0000-0000-0000620A0000}"/>
    <cellStyle name="Comma 2 3 2 2 2 7 3 2 2" xfId="11383" xr:uid="{00000000-0005-0000-0000-0000630A0000}"/>
    <cellStyle name="Comma 2 3 2 2 2 7 3 3" xfId="8407" xr:uid="{00000000-0005-0000-0000-0000640A0000}"/>
    <cellStyle name="Comma 2 3 2 2 2 7 4" xfId="3435" xr:uid="{00000000-0005-0000-0000-0000650A0000}"/>
    <cellStyle name="Comma 2 3 2 2 2 7 4 2" xfId="9389" xr:uid="{00000000-0005-0000-0000-0000660A0000}"/>
    <cellStyle name="Comma 2 3 2 2 2 7 5" xfId="6413" xr:uid="{00000000-0005-0000-0000-0000670A0000}"/>
    <cellStyle name="Comma 2 3 2 2 2 8" xfId="1057" xr:uid="{00000000-0005-0000-0000-0000680A0000}"/>
    <cellStyle name="Comma 2 3 2 2 2 8 2" xfId="4047" xr:uid="{00000000-0005-0000-0000-0000690A0000}"/>
    <cellStyle name="Comma 2 3 2 2 2 8 2 2" xfId="10001" xr:uid="{00000000-0005-0000-0000-00006A0A0000}"/>
    <cellStyle name="Comma 2 3 2 2 2 8 3" xfId="7025" xr:uid="{00000000-0005-0000-0000-00006B0A0000}"/>
    <cellStyle name="Comma 2 3 2 2 2 9" xfId="2078" xr:uid="{00000000-0005-0000-0000-00006C0A0000}"/>
    <cellStyle name="Comma 2 3 2 2 2 9 2" xfId="5056" xr:uid="{00000000-0005-0000-0000-00006D0A0000}"/>
    <cellStyle name="Comma 2 3 2 2 2 9 2 2" xfId="11008" xr:uid="{00000000-0005-0000-0000-00006E0A0000}"/>
    <cellStyle name="Comma 2 3 2 2 2 9 3" xfId="8032" xr:uid="{00000000-0005-0000-0000-00006F0A0000}"/>
    <cellStyle name="Comma 2 3 2 2 3" xfId="98" xr:uid="{00000000-0005-0000-0000-0000700A0000}"/>
    <cellStyle name="Comma 2 3 2 2 3 10" xfId="6068" xr:uid="{00000000-0005-0000-0000-0000710A0000}"/>
    <cellStyle name="Comma 2 3 2 2 3 2" xfId="218" xr:uid="{00000000-0005-0000-0000-0000720A0000}"/>
    <cellStyle name="Comma 2 3 2 2 3 2 2" xfId="593" xr:uid="{00000000-0005-0000-0000-0000730A0000}"/>
    <cellStyle name="Comma 2 3 2 2 3 2 2 2" xfId="996" xr:uid="{00000000-0005-0000-0000-0000740A0000}"/>
    <cellStyle name="Comma 2 3 2 2 3 2 2 2 2" xfId="3986" xr:uid="{00000000-0005-0000-0000-0000750A0000}"/>
    <cellStyle name="Comma 2 3 2 2 3 2 2 2 2 2" xfId="9940" xr:uid="{00000000-0005-0000-0000-0000760A0000}"/>
    <cellStyle name="Comma 2 3 2 2 3 2 2 2 3" xfId="6964" xr:uid="{00000000-0005-0000-0000-0000770A0000}"/>
    <cellStyle name="Comma 2 3 2 2 3 2 2 3" xfId="2603" xr:uid="{00000000-0005-0000-0000-0000780A0000}"/>
    <cellStyle name="Comma 2 3 2 2 3 2 2 3 2" xfId="5581" xr:uid="{00000000-0005-0000-0000-0000790A0000}"/>
    <cellStyle name="Comma 2 3 2 2 3 2 2 3 2 2" xfId="11533" xr:uid="{00000000-0005-0000-0000-00007A0A0000}"/>
    <cellStyle name="Comma 2 3 2 2 3 2 2 3 3" xfId="8557" xr:uid="{00000000-0005-0000-0000-00007B0A0000}"/>
    <cellStyle name="Comma 2 3 2 2 3 2 2 4" xfId="3585" xr:uid="{00000000-0005-0000-0000-00007C0A0000}"/>
    <cellStyle name="Comma 2 3 2 2 3 2 2 4 2" xfId="9539" xr:uid="{00000000-0005-0000-0000-00007D0A0000}"/>
    <cellStyle name="Comma 2 3 2 2 3 2 2 5" xfId="6563" xr:uid="{00000000-0005-0000-0000-00007E0A0000}"/>
    <cellStyle name="Comma 2 3 2 2 3 2 3" xfId="1207" xr:uid="{00000000-0005-0000-0000-00007F0A0000}"/>
    <cellStyle name="Comma 2 3 2 2 3 2 3 2" xfId="4197" xr:uid="{00000000-0005-0000-0000-0000800A0000}"/>
    <cellStyle name="Comma 2 3 2 2 3 2 3 2 2" xfId="10151" xr:uid="{00000000-0005-0000-0000-0000810A0000}"/>
    <cellStyle name="Comma 2 3 2 2 3 2 3 3" xfId="7175" xr:uid="{00000000-0005-0000-0000-0000820A0000}"/>
    <cellStyle name="Comma 2 3 2 2 3 2 4" xfId="2228" xr:uid="{00000000-0005-0000-0000-0000830A0000}"/>
    <cellStyle name="Comma 2 3 2 2 3 2 4 2" xfId="5206" xr:uid="{00000000-0005-0000-0000-0000840A0000}"/>
    <cellStyle name="Comma 2 3 2 2 3 2 4 2 2" xfId="11158" xr:uid="{00000000-0005-0000-0000-0000850A0000}"/>
    <cellStyle name="Comma 2 3 2 2 3 2 4 3" xfId="8182" xr:uid="{00000000-0005-0000-0000-0000860A0000}"/>
    <cellStyle name="Comma 2 3 2 2 3 2 5" xfId="3210" xr:uid="{00000000-0005-0000-0000-0000870A0000}"/>
    <cellStyle name="Comma 2 3 2 2 3 2 5 2" xfId="9164" xr:uid="{00000000-0005-0000-0000-0000880A0000}"/>
    <cellStyle name="Comma 2 3 2 2 3 2 6" xfId="6188" xr:uid="{00000000-0005-0000-0000-0000890A0000}"/>
    <cellStyle name="Comma 2 3 2 2 3 3" xfId="343" xr:uid="{00000000-0005-0000-0000-00008A0A0000}"/>
    <cellStyle name="Comma 2 3 2 2 3 3 2" xfId="718" xr:uid="{00000000-0005-0000-0000-00008B0A0000}"/>
    <cellStyle name="Comma 2 3 2 2 3 3 2 2" xfId="1942" xr:uid="{00000000-0005-0000-0000-00008C0A0000}"/>
    <cellStyle name="Comma 2 3 2 2 3 3 2 2 2" xfId="4932" xr:uid="{00000000-0005-0000-0000-00008D0A0000}"/>
    <cellStyle name="Comma 2 3 2 2 3 3 2 2 2 2" xfId="10886" xr:uid="{00000000-0005-0000-0000-00008E0A0000}"/>
    <cellStyle name="Comma 2 3 2 2 3 3 2 2 3" xfId="7910" xr:uid="{00000000-0005-0000-0000-00008F0A0000}"/>
    <cellStyle name="Comma 2 3 2 2 3 3 2 3" xfId="2728" xr:uid="{00000000-0005-0000-0000-0000900A0000}"/>
    <cellStyle name="Comma 2 3 2 2 3 3 2 3 2" xfId="5706" xr:uid="{00000000-0005-0000-0000-0000910A0000}"/>
    <cellStyle name="Comma 2 3 2 2 3 3 2 3 2 2" xfId="11658" xr:uid="{00000000-0005-0000-0000-0000920A0000}"/>
    <cellStyle name="Comma 2 3 2 2 3 3 2 3 3" xfId="8682" xr:uid="{00000000-0005-0000-0000-0000930A0000}"/>
    <cellStyle name="Comma 2 3 2 2 3 3 2 4" xfId="3710" xr:uid="{00000000-0005-0000-0000-0000940A0000}"/>
    <cellStyle name="Comma 2 3 2 2 3 3 2 4 2" xfId="9664" xr:uid="{00000000-0005-0000-0000-0000950A0000}"/>
    <cellStyle name="Comma 2 3 2 2 3 3 2 5" xfId="6688" xr:uid="{00000000-0005-0000-0000-0000960A0000}"/>
    <cellStyle name="Comma 2 3 2 2 3 3 3" xfId="1332" xr:uid="{00000000-0005-0000-0000-0000970A0000}"/>
    <cellStyle name="Comma 2 3 2 2 3 3 3 2" xfId="4322" xr:uid="{00000000-0005-0000-0000-0000980A0000}"/>
    <cellStyle name="Comma 2 3 2 2 3 3 3 2 2" xfId="10276" xr:uid="{00000000-0005-0000-0000-0000990A0000}"/>
    <cellStyle name="Comma 2 3 2 2 3 3 3 3" xfId="7300" xr:uid="{00000000-0005-0000-0000-00009A0A0000}"/>
    <cellStyle name="Comma 2 3 2 2 3 3 4" xfId="2353" xr:uid="{00000000-0005-0000-0000-00009B0A0000}"/>
    <cellStyle name="Comma 2 3 2 2 3 3 4 2" xfId="5331" xr:uid="{00000000-0005-0000-0000-00009C0A0000}"/>
    <cellStyle name="Comma 2 3 2 2 3 3 4 2 2" xfId="11283" xr:uid="{00000000-0005-0000-0000-00009D0A0000}"/>
    <cellStyle name="Comma 2 3 2 2 3 3 4 3" xfId="8307" xr:uid="{00000000-0005-0000-0000-00009E0A0000}"/>
    <cellStyle name="Comma 2 3 2 2 3 3 5" xfId="3335" xr:uid="{00000000-0005-0000-0000-00009F0A0000}"/>
    <cellStyle name="Comma 2 3 2 2 3 3 5 2" xfId="9289" xr:uid="{00000000-0005-0000-0000-0000A00A0000}"/>
    <cellStyle name="Comma 2 3 2 2 3 3 6" xfId="6313" xr:uid="{00000000-0005-0000-0000-0000A10A0000}"/>
    <cellStyle name="Comma 2 3 2 2 3 4" xfId="838" xr:uid="{00000000-0005-0000-0000-0000A20A0000}"/>
    <cellStyle name="Comma 2 3 2 2 3 4 2" xfId="1609" xr:uid="{00000000-0005-0000-0000-0000A30A0000}"/>
    <cellStyle name="Comma 2 3 2 2 3 4 2 2" xfId="4599" xr:uid="{00000000-0005-0000-0000-0000A40A0000}"/>
    <cellStyle name="Comma 2 3 2 2 3 4 2 2 2" xfId="10553" xr:uid="{00000000-0005-0000-0000-0000A50A0000}"/>
    <cellStyle name="Comma 2 3 2 2 3 4 2 3" xfId="7577" xr:uid="{00000000-0005-0000-0000-0000A60A0000}"/>
    <cellStyle name="Comma 2 3 2 2 3 4 3" xfId="2848" xr:uid="{00000000-0005-0000-0000-0000A70A0000}"/>
    <cellStyle name="Comma 2 3 2 2 3 4 3 2" xfId="5826" xr:uid="{00000000-0005-0000-0000-0000A80A0000}"/>
    <cellStyle name="Comma 2 3 2 2 3 4 3 2 2" xfId="11778" xr:uid="{00000000-0005-0000-0000-0000A90A0000}"/>
    <cellStyle name="Comma 2 3 2 2 3 4 3 3" xfId="8802" xr:uid="{00000000-0005-0000-0000-0000AA0A0000}"/>
    <cellStyle name="Comma 2 3 2 2 3 4 4" xfId="3830" xr:uid="{00000000-0005-0000-0000-0000AB0A0000}"/>
    <cellStyle name="Comma 2 3 2 2 3 4 4 2" xfId="9784" xr:uid="{00000000-0005-0000-0000-0000AC0A0000}"/>
    <cellStyle name="Comma 2 3 2 2 3 4 5" xfId="6808" xr:uid="{00000000-0005-0000-0000-0000AD0A0000}"/>
    <cellStyle name="Comma 2 3 2 2 3 5" xfId="958" xr:uid="{00000000-0005-0000-0000-0000AE0A0000}"/>
    <cellStyle name="Comma 2 3 2 2 3 5 2" xfId="1729" xr:uid="{00000000-0005-0000-0000-0000AF0A0000}"/>
    <cellStyle name="Comma 2 3 2 2 3 5 2 2" xfId="4719" xr:uid="{00000000-0005-0000-0000-0000B00A0000}"/>
    <cellStyle name="Comma 2 3 2 2 3 5 2 2 2" xfId="10673" xr:uid="{00000000-0005-0000-0000-0000B10A0000}"/>
    <cellStyle name="Comma 2 3 2 2 3 5 2 3" xfId="7697" xr:uid="{00000000-0005-0000-0000-0000B20A0000}"/>
    <cellStyle name="Comma 2 3 2 2 3 5 3" xfId="2968" xr:uid="{00000000-0005-0000-0000-0000B30A0000}"/>
    <cellStyle name="Comma 2 3 2 2 3 5 3 2" xfId="5946" xr:uid="{00000000-0005-0000-0000-0000B40A0000}"/>
    <cellStyle name="Comma 2 3 2 2 3 5 3 2 2" xfId="11898" xr:uid="{00000000-0005-0000-0000-0000B50A0000}"/>
    <cellStyle name="Comma 2 3 2 2 3 5 3 3" xfId="8922" xr:uid="{00000000-0005-0000-0000-0000B60A0000}"/>
    <cellStyle name="Comma 2 3 2 2 3 5 4" xfId="3950" xr:uid="{00000000-0005-0000-0000-0000B70A0000}"/>
    <cellStyle name="Comma 2 3 2 2 3 5 4 2" xfId="9904" xr:uid="{00000000-0005-0000-0000-0000B80A0000}"/>
    <cellStyle name="Comma 2 3 2 2 3 5 5" xfId="6928" xr:uid="{00000000-0005-0000-0000-0000B90A0000}"/>
    <cellStyle name="Comma 2 3 2 2 3 6" xfId="473" xr:uid="{00000000-0005-0000-0000-0000BA0A0000}"/>
    <cellStyle name="Comma 2 3 2 2 3 6 2" xfId="1369" xr:uid="{00000000-0005-0000-0000-0000BB0A0000}"/>
    <cellStyle name="Comma 2 3 2 2 3 6 2 2" xfId="4359" xr:uid="{00000000-0005-0000-0000-0000BC0A0000}"/>
    <cellStyle name="Comma 2 3 2 2 3 6 2 2 2" xfId="10313" xr:uid="{00000000-0005-0000-0000-0000BD0A0000}"/>
    <cellStyle name="Comma 2 3 2 2 3 6 2 3" xfId="7337" xr:uid="{00000000-0005-0000-0000-0000BE0A0000}"/>
    <cellStyle name="Comma 2 3 2 2 3 6 3" xfId="2483" xr:uid="{00000000-0005-0000-0000-0000BF0A0000}"/>
    <cellStyle name="Comma 2 3 2 2 3 6 3 2" xfId="5461" xr:uid="{00000000-0005-0000-0000-0000C00A0000}"/>
    <cellStyle name="Comma 2 3 2 2 3 6 3 2 2" xfId="11413" xr:uid="{00000000-0005-0000-0000-0000C10A0000}"/>
    <cellStyle name="Comma 2 3 2 2 3 6 3 3" xfId="8437" xr:uid="{00000000-0005-0000-0000-0000C20A0000}"/>
    <cellStyle name="Comma 2 3 2 2 3 6 4" xfId="3465" xr:uid="{00000000-0005-0000-0000-0000C30A0000}"/>
    <cellStyle name="Comma 2 3 2 2 3 6 4 2" xfId="9419" xr:uid="{00000000-0005-0000-0000-0000C40A0000}"/>
    <cellStyle name="Comma 2 3 2 2 3 6 5" xfId="6443" xr:uid="{00000000-0005-0000-0000-0000C50A0000}"/>
    <cellStyle name="Comma 2 3 2 2 3 7" xfId="1087" xr:uid="{00000000-0005-0000-0000-0000C60A0000}"/>
    <cellStyle name="Comma 2 3 2 2 3 7 2" xfId="4077" xr:uid="{00000000-0005-0000-0000-0000C70A0000}"/>
    <cellStyle name="Comma 2 3 2 2 3 7 2 2" xfId="10031" xr:uid="{00000000-0005-0000-0000-0000C80A0000}"/>
    <cellStyle name="Comma 2 3 2 2 3 7 3" xfId="7055" xr:uid="{00000000-0005-0000-0000-0000C90A0000}"/>
    <cellStyle name="Comma 2 3 2 2 3 8" xfId="2108" xr:uid="{00000000-0005-0000-0000-0000CA0A0000}"/>
    <cellStyle name="Comma 2 3 2 2 3 8 2" xfId="5086" xr:uid="{00000000-0005-0000-0000-0000CB0A0000}"/>
    <cellStyle name="Comma 2 3 2 2 3 8 2 2" xfId="11038" xr:uid="{00000000-0005-0000-0000-0000CC0A0000}"/>
    <cellStyle name="Comma 2 3 2 2 3 8 3" xfId="8062" xr:uid="{00000000-0005-0000-0000-0000CD0A0000}"/>
    <cellStyle name="Comma 2 3 2 2 3 9" xfId="3090" xr:uid="{00000000-0005-0000-0000-0000CE0A0000}"/>
    <cellStyle name="Comma 2 3 2 2 3 9 2" xfId="9044" xr:uid="{00000000-0005-0000-0000-0000CF0A0000}"/>
    <cellStyle name="Comma 2 3 2 2 4" xfId="158" xr:uid="{00000000-0005-0000-0000-0000D00A0000}"/>
    <cellStyle name="Comma 2 3 2 2 4 2" xfId="533" xr:uid="{00000000-0005-0000-0000-0000D10A0000}"/>
    <cellStyle name="Comma 2 3 2 2 4 2 2" xfId="1395" xr:uid="{00000000-0005-0000-0000-0000D20A0000}"/>
    <cellStyle name="Comma 2 3 2 2 4 2 2 2" xfId="4385" xr:uid="{00000000-0005-0000-0000-0000D30A0000}"/>
    <cellStyle name="Comma 2 3 2 2 4 2 2 2 2" xfId="10339" xr:uid="{00000000-0005-0000-0000-0000D40A0000}"/>
    <cellStyle name="Comma 2 3 2 2 4 2 2 3" xfId="7363" xr:uid="{00000000-0005-0000-0000-0000D50A0000}"/>
    <cellStyle name="Comma 2 3 2 2 4 2 3" xfId="2543" xr:uid="{00000000-0005-0000-0000-0000D60A0000}"/>
    <cellStyle name="Comma 2 3 2 2 4 2 3 2" xfId="5521" xr:uid="{00000000-0005-0000-0000-0000D70A0000}"/>
    <cellStyle name="Comma 2 3 2 2 4 2 3 2 2" xfId="11473" xr:uid="{00000000-0005-0000-0000-0000D80A0000}"/>
    <cellStyle name="Comma 2 3 2 2 4 2 3 3" xfId="8497" xr:uid="{00000000-0005-0000-0000-0000D90A0000}"/>
    <cellStyle name="Comma 2 3 2 2 4 2 4" xfId="3525" xr:uid="{00000000-0005-0000-0000-0000DA0A0000}"/>
    <cellStyle name="Comma 2 3 2 2 4 2 4 2" xfId="9479" xr:uid="{00000000-0005-0000-0000-0000DB0A0000}"/>
    <cellStyle name="Comma 2 3 2 2 4 2 5" xfId="6503" xr:uid="{00000000-0005-0000-0000-0000DC0A0000}"/>
    <cellStyle name="Comma 2 3 2 2 4 3" xfId="1147" xr:uid="{00000000-0005-0000-0000-0000DD0A0000}"/>
    <cellStyle name="Comma 2 3 2 2 4 3 2" xfId="4137" xr:uid="{00000000-0005-0000-0000-0000DE0A0000}"/>
    <cellStyle name="Comma 2 3 2 2 4 3 2 2" xfId="10091" xr:uid="{00000000-0005-0000-0000-0000DF0A0000}"/>
    <cellStyle name="Comma 2 3 2 2 4 3 3" xfId="7115" xr:uid="{00000000-0005-0000-0000-0000E00A0000}"/>
    <cellStyle name="Comma 2 3 2 2 4 4" xfId="2168" xr:uid="{00000000-0005-0000-0000-0000E10A0000}"/>
    <cellStyle name="Comma 2 3 2 2 4 4 2" xfId="5146" xr:uid="{00000000-0005-0000-0000-0000E20A0000}"/>
    <cellStyle name="Comma 2 3 2 2 4 4 2 2" xfId="11098" xr:uid="{00000000-0005-0000-0000-0000E30A0000}"/>
    <cellStyle name="Comma 2 3 2 2 4 4 3" xfId="8122" xr:uid="{00000000-0005-0000-0000-0000E40A0000}"/>
    <cellStyle name="Comma 2 3 2 2 4 5" xfId="3150" xr:uid="{00000000-0005-0000-0000-0000E50A0000}"/>
    <cellStyle name="Comma 2 3 2 2 4 5 2" xfId="9104" xr:uid="{00000000-0005-0000-0000-0000E60A0000}"/>
    <cellStyle name="Comma 2 3 2 2 4 6" xfId="6128" xr:uid="{00000000-0005-0000-0000-0000E70A0000}"/>
    <cellStyle name="Comma 2 3 2 2 5" xfId="283" xr:uid="{00000000-0005-0000-0000-0000E80A0000}"/>
    <cellStyle name="Comma 2 3 2 2 5 2" xfId="658" xr:uid="{00000000-0005-0000-0000-0000E90A0000}"/>
    <cellStyle name="Comma 2 3 2 2 5 2 2" xfId="1882" xr:uid="{00000000-0005-0000-0000-0000EA0A0000}"/>
    <cellStyle name="Comma 2 3 2 2 5 2 2 2" xfId="4872" xr:uid="{00000000-0005-0000-0000-0000EB0A0000}"/>
    <cellStyle name="Comma 2 3 2 2 5 2 2 2 2" xfId="10826" xr:uid="{00000000-0005-0000-0000-0000EC0A0000}"/>
    <cellStyle name="Comma 2 3 2 2 5 2 2 3" xfId="7850" xr:uid="{00000000-0005-0000-0000-0000ED0A0000}"/>
    <cellStyle name="Comma 2 3 2 2 5 2 3" xfId="2668" xr:uid="{00000000-0005-0000-0000-0000EE0A0000}"/>
    <cellStyle name="Comma 2 3 2 2 5 2 3 2" xfId="5646" xr:uid="{00000000-0005-0000-0000-0000EF0A0000}"/>
    <cellStyle name="Comma 2 3 2 2 5 2 3 2 2" xfId="11598" xr:uid="{00000000-0005-0000-0000-0000F00A0000}"/>
    <cellStyle name="Comma 2 3 2 2 5 2 3 3" xfId="8622" xr:uid="{00000000-0005-0000-0000-0000F10A0000}"/>
    <cellStyle name="Comma 2 3 2 2 5 2 4" xfId="3650" xr:uid="{00000000-0005-0000-0000-0000F20A0000}"/>
    <cellStyle name="Comma 2 3 2 2 5 2 4 2" xfId="9604" xr:uid="{00000000-0005-0000-0000-0000F30A0000}"/>
    <cellStyle name="Comma 2 3 2 2 5 2 5" xfId="6628" xr:uid="{00000000-0005-0000-0000-0000F40A0000}"/>
    <cellStyle name="Comma 2 3 2 2 5 3" xfId="1272" xr:uid="{00000000-0005-0000-0000-0000F50A0000}"/>
    <cellStyle name="Comma 2 3 2 2 5 3 2" xfId="4262" xr:uid="{00000000-0005-0000-0000-0000F60A0000}"/>
    <cellStyle name="Comma 2 3 2 2 5 3 2 2" xfId="10216" xr:uid="{00000000-0005-0000-0000-0000F70A0000}"/>
    <cellStyle name="Comma 2 3 2 2 5 3 3" xfId="7240" xr:uid="{00000000-0005-0000-0000-0000F80A0000}"/>
    <cellStyle name="Comma 2 3 2 2 5 4" xfId="2293" xr:uid="{00000000-0005-0000-0000-0000F90A0000}"/>
    <cellStyle name="Comma 2 3 2 2 5 4 2" xfId="5271" xr:uid="{00000000-0005-0000-0000-0000FA0A0000}"/>
    <cellStyle name="Comma 2 3 2 2 5 4 2 2" xfId="11223" xr:uid="{00000000-0005-0000-0000-0000FB0A0000}"/>
    <cellStyle name="Comma 2 3 2 2 5 4 3" xfId="8247" xr:uid="{00000000-0005-0000-0000-0000FC0A0000}"/>
    <cellStyle name="Comma 2 3 2 2 5 5" xfId="3275" xr:uid="{00000000-0005-0000-0000-0000FD0A0000}"/>
    <cellStyle name="Comma 2 3 2 2 5 5 2" xfId="9229" xr:uid="{00000000-0005-0000-0000-0000FE0A0000}"/>
    <cellStyle name="Comma 2 3 2 2 5 6" xfId="6253" xr:uid="{00000000-0005-0000-0000-0000FF0A0000}"/>
    <cellStyle name="Comma 2 3 2 2 6" xfId="778" xr:uid="{00000000-0005-0000-0000-0000000B0000}"/>
    <cellStyle name="Comma 2 3 2 2 6 2" xfId="1549" xr:uid="{00000000-0005-0000-0000-0000010B0000}"/>
    <cellStyle name="Comma 2 3 2 2 6 2 2" xfId="4539" xr:uid="{00000000-0005-0000-0000-0000020B0000}"/>
    <cellStyle name="Comma 2 3 2 2 6 2 2 2" xfId="10493" xr:uid="{00000000-0005-0000-0000-0000030B0000}"/>
    <cellStyle name="Comma 2 3 2 2 6 2 3" xfId="7517" xr:uid="{00000000-0005-0000-0000-0000040B0000}"/>
    <cellStyle name="Comma 2 3 2 2 6 3" xfId="2788" xr:uid="{00000000-0005-0000-0000-0000050B0000}"/>
    <cellStyle name="Comma 2 3 2 2 6 3 2" xfId="5766" xr:uid="{00000000-0005-0000-0000-0000060B0000}"/>
    <cellStyle name="Comma 2 3 2 2 6 3 2 2" xfId="11718" xr:uid="{00000000-0005-0000-0000-0000070B0000}"/>
    <cellStyle name="Comma 2 3 2 2 6 3 3" xfId="8742" xr:uid="{00000000-0005-0000-0000-0000080B0000}"/>
    <cellStyle name="Comma 2 3 2 2 6 4" xfId="3770" xr:uid="{00000000-0005-0000-0000-0000090B0000}"/>
    <cellStyle name="Comma 2 3 2 2 6 4 2" xfId="9724" xr:uid="{00000000-0005-0000-0000-00000A0B0000}"/>
    <cellStyle name="Comma 2 3 2 2 6 5" xfId="6748" xr:uid="{00000000-0005-0000-0000-00000B0B0000}"/>
    <cellStyle name="Comma 2 3 2 2 7" xfId="898" xr:uid="{00000000-0005-0000-0000-00000C0B0000}"/>
    <cellStyle name="Comma 2 3 2 2 7 2" xfId="1669" xr:uid="{00000000-0005-0000-0000-00000D0B0000}"/>
    <cellStyle name="Comma 2 3 2 2 7 2 2" xfId="4659" xr:uid="{00000000-0005-0000-0000-00000E0B0000}"/>
    <cellStyle name="Comma 2 3 2 2 7 2 2 2" xfId="10613" xr:uid="{00000000-0005-0000-0000-00000F0B0000}"/>
    <cellStyle name="Comma 2 3 2 2 7 2 3" xfId="7637" xr:uid="{00000000-0005-0000-0000-0000100B0000}"/>
    <cellStyle name="Comma 2 3 2 2 7 3" xfId="2908" xr:uid="{00000000-0005-0000-0000-0000110B0000}"/>
    <cellStyle name="Comma 2 3 2 2 7 3 2" xfId="5886" xr:uid="{00000000-0005-0000-0000-0000120B0000}"/>
    <cellStyle name="Comma 2 3 2 2 7 3 2 2" xfId="11838" xr:uid="{00000000-0005-0000-0000-0000130B0000}"/>
    <cellStyle name="Comma 2 3 2 2 7 3 3" xfId="8862" xr:uid="{00000000-0005-0000-0000-0000140B0000}"/>
    <cellStyle name="Comma 2 3 2 2 7 4" xfId="3890" xr:uid="{00000000-0005-0000-0000-0000150B0000}"/>
    <cellStyle name="Comma 2 3 2 2 7 4 2" xfId="9844" xr:uid="{00000000-0005-0000-0000-0000160B0000}"/>
    <cellStyle name="Comma 2 3 2 2 7 5" xfId="6868" xr:uid="{00000000-0005-0000-0000-0000170B0000}"/>
    <cellStyle name="Comma 2 3 2 2 8" xfId="413" xr:uid="{00000000-0005-0000-0000-0000180B0000}"/>
    <cellStyle name="Comma 2 3 2 2 8 2" xfId="1432" xr:uid="{00000000-0005-0000-0000-0000190B0000}"/>
    <cellStyle name="Comma 2 3 2 2 8 2 2" xfId="4422" xr:uid="{00000000-0005-0000-0000-00001A0B0000}"/>
    <cellStyle name="Comma 2 3 2 2 8 2 2 2" xfId="10376" xr:uid="{00000000-0005-0000-0000-00001B0B0000}"/>
    <cellStyle name="Comma 2 3 2 2 8 2 3" xfId="7400" xr:uid="{00000000-0005-0000-0000-00001C0B0000}"/>
    <cellStyle name="Comma 2 3 2 2 8 3" xfId="2423" xr:uid="{00000000-0005-0000-0000-00001D0B0000}"/>
    <cellStyle name="Comma 2 3 2 2 8 3 2" xfId="5401" xr:uid="{00000000-0005-0000-0000-00001E0B0000}"/>
    <cellStyle name="Comma 2 3 2 2 8 3 2 2" xfId="11353" xr:uid="{00000000-0005-0000-0000-00001F0B0000}"/>
    <cellStyle name="Comma 2 3 2 2 8 3 3" xfId="8377" xr:uid="{00000000-0005-0000-0000-0000200B0000}"/>
    <cellStyle name="Comma 2 3 2 2 8 4" xfId="3405" xr:uid="{00000000-0005-0000-0000-0000210B0000}"/>
    <cellStyle name="Comma 2 3 2 2 8 4 2" xfId="9359" xr:uid="{00000000-0005-0000-0000-0000220B0000}"/>
    <cellStyle name="Comma 2 3 2 2 8 5" xfId="6383" xr:uid="{00000000-0005-0000-0000-0000230B0000}"/>
    <cellStyle name="Comma 2 3 2 2 9" xfId="1027" xr:uid="{00000000-0005-0000-0000-0000240B0000}"/>
    <cellStyle name="Comma 2 3 2 2 9 2" xfId="4017" xr:uid="{00000000-0005-0000-0000-0000250B0000}"/>
    <cellStyle name="Comma 2 3 2 2 9 2 2" xfId="9971" xr:uid="{00000000-0005-0000-0000-0000260B0000}"/>
    <cellStyle name="Comma 2 3 2 2 9 3" xfId="6995" xr:uid="{00000000-0005-0000-0000-0000270B0000}"/>
    <cellStyle name="Comma 2 3 2 3" xfId="53" xr:uid="{00000000-0005-0000-0000-0000280B0000}"/>
    <cellStyle name="Comma 2 3 2 3 10" xfId="3045" xr:uid="{00000000-0005-0000-0000-0000290B0000}"/>
    <cellStyle name="Comma 2 3 2 3 10 2" xfId="8999" xr:uid="{00000000-0005-0000-0000-00002A0B0000}"/>
    <cellStyle name="Comma 2 3 2 3 11" xfId="6023" xr:uid="{00000000-0005-0000-0000-00002B0B0000}"/>
    <cellStyle name="Comma 2 3 2 3 2" xfId="113" xr:uid="{00000000-0005-0000-0000-00002C0B0000}"/>
    <cellStyle name="Comma 2 3 2 3 2 10" xfId="6083" xr:uid="{00000000-0005-0000-0000-00002D0B0000}"/>
    <cellStyle name="Comma 2 3 2 3 2 2" xfId="233" xr:uid="{00000000-0005-0000-0000-00002E0B0000}"/>
    <cellStyle name="Comma 2 3 2 3 2 2 2" xfId="608" xr:uid="{00000000-0005-0000-0000-00002F0B0000}"/>
    <cellStyle name="Comma 2 3 2 3 2 2 2 2" xfId="1779" xr:uid="{00000000-0005-0000-0000-0000300B0000}"/>
    <cellStyle name="Comma 2 3 2 3 2 2 2 2 2" xfId="4769" xr:uid="{00000000-0005-0000-0000-0000310B0000}"/>
    <cellStyle name="Comma 2 3 2 3 2 2 2 2 2 2" xfId="10723" xr:uid="{00000000-0005-0000-0000-0000320B0000}"/>
    <cellStyle name="Comma 2 3 2 3 2 2 2 2 3" xfId="7747" xr:uid="{00000000-0005-0000-0000-0000330B0000}"/>
    <cellStyle name="Comma 2 3 2 3 2 2 2 3" xfId="2618" xr:uid="{00000000-0005-0000-0000-0000340B0000}"/>
    <cellStyle name="Comma 2 3 2 3 2 2 2 3 2" xfId="5596" xr:uid="{00000000-0005-0000-0000-0000350B0000}"/>
    <cellStyle name="Comma 2 3 2 3 2 2 2 3 2 2" xfId="11548" xr:uid="{00000000-0005-0000-0000-0000360B0000}"/>
    <cellStyle name="Comma 2 3 2 3 2 2 2 3 3" xfId="8572" xr:uid="{00000000-0005-0000-0000-0000370B0000}"/>
    <cellStyle name="Comma 2 3 2 3 2 2 2 4" xfId="3600" xr:uid="{00000000-0005-0000-0000-0000380B0000}"/>
    <cellStyle name="Comma 2 3 2 3 2 2 2 4 2" xfId="9554" xr:uid="{00000000-0005-0000-0000-0000390B0000}"/>
    <cellStyle name="Comma 2 3 2 3 2 2 2 5" xfId="6578" xr:uid="{00000000-0005-0000-0000-00003A0B0000}"/>
    <cellStyle name="Comma 2 3 2 3 2 2 3" xfId="1222" xr:uid="{00000000-0005-0000-0000-00003B0B0000}"/>
    <cellStyle name="Comma 2 3 2 3 2 2 3 2" xfId="4212" xr:uid="{00000000-0005-0000-0000-00003C0B0000}"/>
    <cellStyle name="Comma 2 3 2 3 2 2 3 2 2" xfId="10166" xr:uid="{00000000-0005-0000-0000-00003D0B0000}"/>
    <cellStyle name="Comma 2 3 2 3 2 2 3 3" xfId="7190" xr:uid="{00000000-0005-0000-0000-00003E0B0000}"/>
    <cellStyle name="Comma 2 3 2 3 2 2 4" xfId="2243" xr:uid="{00000000-0005-0000-0000-00003F0B0000}"/>
    <cellStyle name="Comma 2 3 2 3 2 2 4 2" xfId="5221" xr:uid="{00000000-0005-0000-0000-0000400B0000}"/>
    <cellStyle name="Comma 2 3 2 3 2 2 4 2 2" xfId="11173" xr:uid="{00000000-0005-0000-0000-0000410B0000}"/>
    <cellStyle name="Comma 2 3 2 3 2 2 4 3" xfId="8197" xr:uid="{00000000-0005-0000-0000-0000420B0000}"/>
    <cellStyle name="Comma 2 3 2 3 2 2 5" xfId="3225" xr:uid="{00000000-0005-0000-0000-0000430B0000}"/>
    <cellStyle name="Comma 2 3 2 3 2 2 5 2" xfId="9179" xr:uid="{00000000-0005-0000-0000-0000440B0000}"/>
    <cellStyle name="Comma 2 3 2 3 2 2 6" xfId="6203" xr:uid="{00000000-0005-0000-0000-0000450B0000}"/>
    <cellStyle name="Comma 2 3 2 3 2 3" xfId="358" xr:uid="{00000000-0005-0000-0000-0000460B0000}"/>
    <cellStyle name="Comma 2 3 2 3 2 3 2" xfId="733" xr:uid="{00000000-0005-0000-0000-0000470B0000}"/>
    <cellStyle name="Comma 2 3 2 3 2 3 2 2" xfId="1957" xr:uid="{00000000-0005-0000-0000-0000480B0000}"/>
    <cellStyle name="Comma 2 3 2 3 2 3 2 2 2" xfId="4947" xr:uid="{00000000-0005-0000-0000-0000490B0000}"/>
    <cellStyle name="Comma 2 3 2 3 2 3 2 2 2 2" xfId="10901" xr:uid="{00000000-0005-0000-0000-00004A0B0000}"/>
    <cellStyle name="Comma 2 3 2 3 2 3 2 2 3" xfId="7925" xr:uid="{00000000-0005-0000-0000-00004B0B0000}"/>
    <cellStyle name="Comma 2 3 2 3 2 3 2 3" xfId="2743" xr:uid="{00000000-0005-0000-0000-00004C0B0000}"/>
    <cellStyle name="Comma 2 3 2 3 2 3 2 3 2" xfId="5721" xr:uid="{00000000-0005-0000-0000-00004D0B0000}"/>
    <cellStyle name="Comma 2 3 2 3 2 3 2 3 2 2" xfId="11673" xr:uid="{00000000-0005-0000-0000-00004E0B0000}"/>
    <cellStyle name="Comma 2 3 2 3 2 3 2 3 3" xfId="8697" xr:uid="{00000000-0005-0000-0000-00004F0B0000}"/>
    <cellStyle name="Comma 2 3 2 3 2 3 2 4" xfId="3725" xr:uid="{00000000-0005-0000-0000-0000500B0000}"/>
    <cellStyle name="Comma 2 3 2 3 2 3 2 4 2" xfId="9679" xr:uid="{00000000-0005-0000-0000-0000510B0000}"/>
    <cellStyle name="Comma 2 3 2 3 2 3 2 5" xfId="6703" xr:uid="{00000000-0005-0000-0000-0000520B0000}"/>
    <cellStyle name="Comma 2 3 2 3 2 3 3" xfId="1347" xr:uid="{00000000-0005-0000-0000-0000530B0000}"/>
    <cellStyle name="Comma 2 3 2 3 2 3 3 2" xfId="4337" xr:uid="{00000000-0005-0000-0000-0000540B0000}"/>
    <cellStyle name="Comma 2 3 2 3 2 3 3 2 2" xfId="10291" xr:uid="{00000000-0005-0000-0000-0000550B0000}"/>
    <cellStyle name="Comma 2 3 2 3 2 3 3 3" xfId="7315" xr:uid="{00000000-0005-0000-0000-0000560B0000}"/>
    <cellStyle name="Comma 2 3 2 3 2 3 4" xfId="2368" xr:uid="{00000000-0005-0000-0000-0000570B0000}"/>
    <cellStyle name="Comma 2 3 2 3 2 3 4 2" xfId="5346" xr:uid="{00000000-0005-0000-0000-0000580B0000}"/>
    <cellStyle name="Comma 2 3 2 3 2 3 4 2 2" xfId="11298" xr:uid="{00000000-0005-0000-0000-0000590B0000}"/>
    <cellStyle name="Comma 2 3 2 3 2 3 4 3" xfId="8322" xr:uid="{00000000-0005-0000-0000-00005A0B0000}"/>
    <cellStyle name="Comma 2 3 2 3 2 3 5" xfId="3350" xr:uid="{00000000-0005-0000-0000-00005B0B0000}"/>
    <cellStyle name="Comma 2 3 2 3 2 3 5 2" xfId="9304" xr:uid="{00000000-0005-0000-0000-00005C0B0000}"/>
    <cellStyle name="Comma 2 3 2 3 2 3 6" xfId="6328" xr:uid="{00000000-0005-0000-0000-00005D0B0000}"/>
    <cellStyle name="Comma 2 3 2 3 2 4" xfId="853" xr:uid="{00000000-0005-0000-0000-00005E0B0000}"/>
    <cellStyle name="Comma 2 3 2 3 2 4 2" xfId="1624" xr:uid="{00000000-0005-0000-0000-00005F0B0000}"/>
    <cellStyle name="Comma 2 3 2 3 2 4 2 2" xfId="4614" xr:uid="{00000000-0005-0000-0000-0000600B0000}"/>
    <cellStyle name="Comma 2 3 2 3 2 4 2 2 2" xfId="10568" xr:uid="{00000000-0005-0000-0000-0000610B0000}"/>
    <cellStyle name="Comma 2 3 2 3 2 4 2 3" xfId="7592" xr:uid="{00000000-0005-0000-0000-0000620B0000}"/>
    <cellStyle name="Comma 2 3 2 3 2 4 3" xfId="2863" xr:uid="{00000000-0005-0000-0000-0000630B0000}"/>
    <cellStyle name="Comma 2 3 2 3 2 4 3 2" xfId="5841" xr:uid="{00000000-0005-0000-0000-0000640B0000}"/>
    <cellStyle name="Comma 2 3 2 3 2 4 3 2 2" xfId="11793" xr:uid="{00000000-0005-0000-0000-0000650B0000}"/>
    <cellStyle name="Comma 2 3 2 3 2 4 3 3" xfId="8817" xr:uid="{00000000-0005-0000-0000-0000660B0000}"/>
    <cellStyle name="Comma 2 3 2 3 2 4 4" xfId="3845" xr:uid="{00000000-0005-0000-0000-0000670B0000}"/>
    <cellStyle name="Comma 2 3 2 3 2 4 4 2" xfId="9799" xr:uid="{00000000-0005-0000-0000-0000680B0000}"/>
    <cellStyle name="Comma 2 3 2 3 2 4 5" xfId="6823" xr:uid="{00000000-0005-0000-0000-0000690B0000}"/>
    <cellStyle name="Comma 2 3 2 3 2 5" xfId="973" xr:uid="{00000000-0005-0000-0000-00006A0B0000}"/>
    <cellStyle name="Comma 2 3 2 3 2 5 2" xfId="1744" xr:uid="{00000000-0005-0000-0000-00006B0B0000}"/>
    <cellStyle name="Comma 2 3 2 3 2 5 2 2" xfId="4734" xr:uid="{00000000-0005-0000-0000-00006C0B0000}"/>
    <cellStyle name="Comma 2 3 2 3 2 5 2 2 2" xfId="10688" xr:uid="{00000000-0005-0000-0000-00006D0B0000}"/>
    <cellStyle name="Comma 2 3 2 3 2 5 2 3" xfId="7712" xr:uid="{00000000-0005-0000-0000-00006E0B0000}"/>
    <cellStyle name="Comma 2 3 2 3 2 5 3" xfId="2983" xr:uid="{00000000-0005-0000-0000-00006F0B0000}"/>
    <cellStyle name="Comma 2 3 2 3 2 5 3 2" xfId="5961" xr:uid="{00000000-0005-0000-0000-0000700B0000}"/>
    <cellStyle name="Comma 2 3 2 3 2 5 3 2 2" xfId="11913" xr:uid="{00000000-0005-0000-0000-0000710B0000}"/>
    <cellStyle name="Comma 2 3 2 3 2 5 3 3" xfId="8937" xr:uid="{00000000-0005-0000-0000-0000720B0000}"/>
    <cellStyle name="Comma 2 3 2 3 2 5 4" xfId="3965" xr:uid="{00000000-0005-0000-0000-0000730B0000}"/>
    <cellStyle name="Comma 2 3 2 3 2 5 4 2" xfId="9919" xr:uid="{00000000-0005-0000-0000-0000740B0000}"/>
    <cellStyle name="Comma 2 3 2 3 2 5 5" xfId="6943" xr:uid="{00000000-0005-0000-0000-0000750B0000}"/>
    <cellStyle name="Comma 2 3 2 3 2 6" xfId="488" xr:uid="{00000000-0005-0000-0000-0000760B0000}"/>
    <cellStyle name="Comma 2 3 2 3 2 6 2" xfId="1393" xr:uid="{00000000-0005-0000-0000-0000770B0000}"/>
    <cellStyle name="Comma 2 3 2 3 2 6 2 2" xfId="4383" xr:uid="{00000000-0005-0000-0000-0000780B0000}"/>
    <cellStyle name="Comma 2 3 2 3 2 6 2 2 2" xfId="10337" xr:uid="{00000000-0005-0000-0000-0000790B0000}"/>
    <cellStyle name="Comma 2 3 2 3 2 6 2 3" xfId="7361" xr:uid="{00000000-0005-0000-0000-00007A0B0000}"/>
    <cellStyle name="Comma 2 3 2 3 2 6 3" xfId="2498" xr:uid="{00000000-0005-0000-0000-00007B0B0000}"/>
    <cellStyle name="Comma 2 3 2 3 2 6 3 2" xfId="5476" xr:uid="{00000000-0005-0000-0000-00007C0B0000}"/>
    <cellStyle name="Comma 2 3 2 3 2 6 3 2 2" xfId="11428" xr:uid="{00000000-0005-0000-0000-00007D0B0000}"/>
    <cellStyle name="Comma 2 3 2 3 2 6 3 3" xfId="8452" xr:uid="{00000000-0005-0000-0000-00007E0B0000}"/>
    <cellStyle name="Comma 2 3 2 3 2 6 4" xfId="3480" xr:uid="{00000000-0005-0000-0000-00007F0B0000}"/>
    <cellStyle name="Comma 2 3 2 3 2 6 4 2" xfId="9434" xr:uid="{00000000-0005-0000-0000-0000800B0000}"/>
    <cellStyle name="Comma 2 3 2 3 2 6 5" xfId="6458" xr:uid="{00000000-0005-0000-0000-0000810B0000}"/>
    <cellStyle name="Comma 2 3 2 3 2 7" xfId="1102" xr:uid="{00000000-0005-0000-0000-0000820B0000}"/>
    <cellStyle name="Comma 2 3 2 3 2 7 2" xfId="4092" xr:uid="{00000000-0005-0000-0000-0000830B0000}"/>
    <cellStyle name="Comma 2 3 2 3 2 7 2 2" xfId="10046" xr:uid="{00000000-0005-0000-0000-0000840B0000}"/>
    <cellStyle name="Comma 2 3 2 3 2 7 3" xfId="7070" xr:uid="{00000000-0005-0000-0000-0000850B0000}"/>
    <cellStyle name="Comma 2 3 2 3 2 8" xfId="2123" xr:uid="{00000000-0005-0000-0000-0000860B0000}"/>
    <cellStyle name="Comma 2 3 2 3 2 8 2" xfId="5101" xr:uid="{00000000-0005-0000-0000-0000870B0000}"/>
    <cellStyle name="Comma 2 3 2 3 2 8 2 2" xfId="11053" xr:uid="{00000000-0005-0000-0000-0000880B0000}"/>
    <cellStyle name="Comma 2 3 2 3 2 8 3" xfId="8077" xr:uid="{00000000-0005-0000-0000-0000890B0000}"/>
    <cellStyle name="Comma 2 3 2 3 2 9" xfId="3105" xr:uid="{00000000-0005-0000-0000-00008A0B0000}"/>
    <cellStyle name="Comma 2 3 2 3 2 9 2" xfId="9059" xr:uid="{00000000-0005-0000-0000-00008B0B0000}"/>
    <cellStyle name="Comma 2 3 2 3 3" xfId="173" xr:uid="{00000000-0005-0000-0000-00008C0B0000}"/>
    <cellStyle name="Comma 2 3 2 3 3 2" xfId="548" xr:uid="{00000000-0005-0000-0000-00008D0B0000}"/>
    <cellStyle name="Comma 2 3 2 3 3 2 2" xfId="1817" xr:uid="{00000000-0005-0000-0000-00008E0B0000}"/>
    <cellStyle name="Comma 2 3 2 3 3 2 2 2" xfId="4807" xr:uid="{00000000-0005-0000-0000-00008F0B0000}"/>
    <cellStyle name="Comma 2 3 2 3 3 2 2 2 2" xfId="10761" xr:uid="{00000000-0005-0000-0000-0000900B0000}"/>
    <cellStyle name="Comma 2 3 2 3 3 2 2 3" xfId="7785" xr:uid="{00000000-0005-0000-0000-0000910B0000}"/>
    <cellStyle name="Comma 2 3 2 3 3 2 3" xfId="2558" xr:uid="{00000000-0005-0000-0000-0000920B0000}"/>
    <cellStyle name="Comma 2 3 2 3 3 2 3 2" xfId="5536" xr:uid="{00000000-0005-0000-0000-0000930B0000}"/>
    <cellStyle name="Comma 2 3 2 3 3 2 3 2 2" xfId="11488" xr:uid="{00000000-0005-0000-0000-0000940B0000}"/>
    <cellStyle name="Comma 2 3 2 3 3 2 3 3" xfId="8512" xr:uid="{00000000-0005-0000-0000-0000950B0000}"/>
    <cellStyle name="Comma 2 3 2 3 3 2 4" xfId="3540" xr:uid="{00000000-0005-0000-0000-0000960B0000}"/>
    <cellStyle name="Comma 2 3 2 3 3 2 4 2" xfId="9494" xr:uid="{00000000-0005-0000-0000-0000970B0000}"/>
    <cellStyle name="Comma 2 3 2 3 3 2 5" xfId="6518" xr:uid="{00000000-0005-0000-0000-0000980B0000}"/>
    <cellStyle name="Comma 2 3 2 3 3 3" xfId="1162" xr:uid="{00000000-0005-0000-0000-0000990B0000}"/>
    <cellStyle name="Comma 2 3 2 3 3 3 2" xfId="4152" xr:uid="{00000000-0005-0000-0000-00009A0B0000}"/>
    <cellStyle name="Comma 2 3 2 3 3 3 2 2" xfId="10106" xr:uid="{00000000-0005-0000-0000-00009B0B0000}"/>
    <cellStyle name="Comma 2 3 2 3 3 3 3" xfId="7130" xr:uid="{00000000-0005-0000-0000-00009C0B0000}"/>
    <cellStyle name="Comma 2 3 2 3 3 4" xfId="2183" xr:uid="{00000000-0005-0000-0000-00009D0B0000}"/>
    <cellStyle name="Comma 2 3 2 3 3 4 2" xfId="5161" xr:uid="{00000000-0005-0000-0000-00009E0B0000}"/>
    <cellStyle name="Comma 2 3 2 3 3 4 2 2" xfId="11113" xr:uid="{00000000-0005-0000-0000-00009F0B0000}"/>
    <cellStyle name="Comma 2 3 2 3 3 4 3" xfId="8137" xr:uid="{00000000-0005-0000-0000-0000A00B0000}"/>
    <cellStyle name="Comma 2 3 2 3 3 5" xfId="3165" xr:uid="{00000000-0005-0000-0000-0000A10B0000}"/>
    <cellStyle name="Comma 2 3 2 3 3 5 2" xfId="9119" xr:uid="{00000000-0005-0000-0000-0000A20B0000}"/>
    <cellStyle name="Comma 2 3 2 3 3 6" xfId="6143" xr:uid="{00000000-0005-0000-0000-0000A30B0000}"/>
    <cellStyle name="Comma 2 3 2 3 4" xfId="298" xr:uid="{00000000-0005-0000-0000-0000A40B0000}"/>
    <cellStyle name="Comma 2 3 2 3 4 2" xfId="673" xr:uid="{00000000-0005-0000-0000-0000A50B0000}"/>
    <cellStyle name="Comma 2 3 2 3 4 2 2" xfId="1897" xr:uid="{00000000-0005-0000-0000-0000A60B0000}"/>
    <cellStyle name="Comma 2 3 2 3 4 2 2 2" xfId="4887" xr:uid="{00000000-0005-0000-0000-0000A70B0000}"/>
    <cellStyle name="Comma 2 3 2 3 4 2 2 2 2" xfId="10841" xr:uid="{00000000-0005-0000-0000-0000A80B0000}"/>
    <cellStyle name="Comma 2 3 2 3 4 2 2 3" xfId="7865" xr:uid="{00000000-0005-0000-0000-0000A90B0000}"/>
    <cellStyle name="Comma 2 3 2 3 4 2 3" xfId="2683" xr:uid="{00000000-0005-0000-0000-0000AA0B0000}"/>
    <cellStyle name="Comma 2 3 2 3 4 2 3 2" xfId="5661" xr:uid="{00000000-0005-0000-0000-0000AB0B0000}"/>
    <cellStyle name="Comma 2 3 2 3 4 2 3 2 2" xfId="11613" xr:uid="{00000000-0005-0000-0000-0000AC0B0000}"/>
    <cellStyle name="Comma 2 3 2 3 4 2 3 3" xfId="8637" xr:uid="{00000000-0005-0000-0000-0000AD0B0000}"/>
    <cellStyle name="Comma 2 3 2 3 4 2 4" xfId="3665" xr:uid="{00000000-0005-0000-0000-0000AE0B0000}"/>
    <cellStyle name="Comma 2 3 2 3 4 2 4 2" xfId="9619" xr:uid="{00000000-0005-0000-0000-0000AF0B0000}"/>
    <cellStyle name="Comma 2 3 2 3 4 2 5" xfId="6643" xr:uid="{00000000-0005-0000-0000-0000B00B0000}"/>
    <cellStyle name="Comma 2 3 2 3 4 3" xfId="1287" xr:uid="{00000000-0005-0000-0000-0000B10B0000}"/>
    <cellStyle name="Comma 2 3 2 3 4 3 2" xfId="4277" xr:uid="{00000000-0005-0000-0000-0000B20B0000}"/>
    <cellStyle name="Comma 2 3 2 3 4 3 2 2" xfId="10231" xr:uid="{00000000-0005-0000-0000-0000B30B0000}"/>
    <cellStyle name="Comma 2 3 2 3 4 3 3" xfId="7255" xr:uid="{00000000-0005-0000-0000-0000B40B0000}"/>
    <cellStyle name="Comma 2 3 2 3 4 4" xfId="2308" xr:uid="{00000000-0005-0000-0000-0000B50B0000}"/>
    <cellStyle name="Comma 2 3 2 3 4 4 2" xfId="5286" xr:uid="{00000000-0005-0000-0000-0000B60B0000}"/>
    <cellStyle name="Comma 2 3 2 3 4 4 2 2" xfId="11238" xr:uid="{00000000-0005-0000-0000-0000B70B0000}"/>
    <cellStyle name="Comma 2 3 2 3 4 4 3" xfId="8262" xr:uid="{00000000-0005-0000-0000-0000B80B0000}"/>
    <cellStyle name="Comma 2 3 2 3 4 5" xfId="3290" xr:uid="{00000000-0005-0000-0000-0000B90B0000}"/>
    <cellStyle name="Comma 2 3 2 3 4 5 2" xfId="9244" xr:uid="{00000000-0005-0000-0000-0000BA0B0000}"/>
    <cellStyle name="Comma 2 3 2 3 4 6" xfId="6268" xr:uid="{00000000-0005-0000-0000-0000BB0B0000}"/>
    <cellStyle name="Comma 2 3 2 3 5" xfId="793" xr:uid="{00000000-0005-0000-0000-0000BC0B0000}"/>
    <cellStyle name="Comma 2 3 2 3 5 2" xfId="1564" xr:uid="{00000000-0005-0000-0000-0000BD0B0000}"/>
    <cellStyle name="Comma 2 3 2 3 5 2 2" xfId="4554" xr:uid="{00000000-0005-0000-0000-0000BE0B0000}"/>
    <cellStyle name="Comma 2 3 2 3 5 2 2 2" xfId="10508" xr:uid="{00000000-0005-0000-0000-0000BF0B0000}"/>
    <cellStyle name="Comma 2 3 2 3 5 2 3" xfId="7532" xr:uid="{00000000-0005-0000-0000-0000C00B0000}"/>
    <cellStyle name="Comma 2 3 2 3 5 3" xfId="2803" xr:uid="{00000000-0005-0000-0000-0000C10B0000}"/>
    <cellStyle name="Comma 2 3 2 3 5 3 2" xfId="5781" xr:uid="{00000000-0005-0000-0000-0000C20B0000}"/>
    <cellStyle name="Comma 2 3 2 3 5 3 2 2" xfId="11733" xr:uid="{00000000-0005-0000-0000-0000C30B0000}"/>
    <cellStyle name="Comma 2 3 2 3 5 3 3" xfId="8757" xr:uid="{00000000-0005-0000-0000-0000C40B0000}"/>
    <cellStyle name="Comma 2 3 2 3 5 4" xfId="3785" xr:uid="{00000000-0005-0000-0000-0000C50B0000}"/>
    <cellStyle name="Comma 2 3 2 3 5 4 2" xfId="9739" xr:uid="{00000000-0005-0000-0000-0000C60B0000}"/>
    <cellStyle name="Comma 2 3 2 3 5 5" xfId="6763" xr:uid="{00000000-0005-0000-0000-0000C70B0000}"/>
    <cellStyle name="Comma 2 3 2 3 6" xfId="913" xr:uid="{00000000-0005-0000-0000-0000C80B0000}"/>
    <cellStyle name="Comma 2 3 2 3 6 2" xfId="1684" xr:uid="{00000000-0005-0000-0000-0000C90B0000}"/>
    <cellStyle name="Comma 2 3 2 3 6 2 2" xfId="4674" xr:uid="{00000000-0005-0000-0000-0000CA0B0000}"/>
    <cellStyle name="Comma 2 3 2 3 6 2 2 2" xfId="10628" xr:uid="{00000000-0005-0000-0000-0000CB0B0000}"/>
    <cellStyle name="Comma 2 3 2 3 6 2 3" xfId="7652" xr:uid="{00000000-0005-0000-0000-0000CC0B0000}"/>
    <cellStyle name="Comma 2 3 2 3 6 3" xfId="2923" xr:uid="{00000000-0005-0000-0000-0000CD0B0000}"/>
    <cellStyle name="Comma 2 3 2 3 6 3 2" xfId="5901" xr:uid="{00000000-0005-0000-0000-0000CE0B0000}"/>
    <cellStyle name="Comma 2 3 2 3 6 3 2 2" xfId="11853" xr:uid="{00000000-0005-0000-0000-0000CF0B0000}"/>
    <cellStyle name="Comma 2 3 2 3 6 3 3" xfId="8877" xr:uid="{00000000-0005-0000-0000-0000D00B0000}"/>
    <cellStyle name="Comma 2 3 2 3 6 4" xfId="3905" xr:uid="{00000000-0005-0000-0000-0000D10B0000}"/>
    <cellStyle name="Comma 2 3 2 3 6 4 2" xfId="9859" xr:uid="{00000000-0005-0000-0000-0000D20B0000}"/>
    <cellStyle name="Comma 2 3 2 3 6 5" xfId="6883" xr:uid="{00000000-0005-0000-0000-0000D30B0000}"/>
    <cellStyle name="Comma 2 3 2 3 7" xfId="428" xr:uid="{00000000-0005-0000-0000-0000D40B0000}"/>
    <cellStyle name="Comma 2 3 2 3 7 2" xfId="1479" xr:uid="{00000000-0005-0000-0000-0000D50B0000}"/>
    <cellStyle name="Comma 2 3 2 3 7 2 2" xfId="4469" xr:uid="{00000000-0005-0000-0000-0000D60B0000}"/>
    <cellStyle name="Comma 2 3 2 3 7 2 2 2" xfId="10423" xr:uid="{00000000-0005-0000-0000-0000D70B0000}"/>
    <cellStyle name="Comma 2 3 2 3 7 2 3" xfId="7447" xr:uid="{00000000-0005-0000-0000-0000D80B0000}"/>
    <cellStyle name="Comma 2 3 2 3 7 3" xfId="2438" xr:uid="{00000000-0005-0000-0000-0000D90B0000}"/>
    <cellStyle name="Comma 2 3 2 3 7 3 2" xfId="5416" xr:uid="{00000000-0005-0000-0000-0000DA0B0000}"/>
    <cellStyle name="Comma 2 3 2 3 7 3 2 2" xfId="11368" xr:uid="{00000000-0005-0000-0000-0000DB0B0000}"/>
    <cellStyle name="Comma 2 3 2 3 7 3 3" xfId="8392" xr:uid="{00000000-0005-0000-0000-0000DC0B0000}"/>
    <cellStyle name="Comma 2 3 2 3 7 4" xfId="3420" xr:uid="{00000000-0005-0000-0000-0000DD0B0000}"/>
    <cellStyle name="Comma 2 3 2 3 7 4 2" xfId="9374" xr:uid="{00000000-0005-0000-0000-0000DE0B0000}"/>
    <cellStyle name="Comma 2 3 2 3 7 5" xfId="6398" xr:uid="{00000000-0005-0000-0000-0000DF0B0000}"/>
    <cellStyle name="Comma 2 3 2 3 8" xfId="1042" xr:uid="{00000000-0005-0000-0000-0000E00B0000}"/>
    <cellStyle name="Comma 2 3 2 3 8 2" xfId="4032" xr:uid="{00000000-0005-0000-0000-0000E10B0000}"/>
    <cellStyle name="Comma 2 3 2 3 8 2 2" xfId="9986" xr:uid="{00000000-0005-0000-0000-0000E20B0000}"/>
    <cellStyle name="Comma 2 3 2 3 8 3" xfId="7010" xr:uid="{00000000-0005-0000-0000-0000E30B0000}"/>
    <cellStyle name="Comma 2 3 2 3 9" xfId="2063" xr:uid="{00000000-0005-0000-0000-0000E40B0000}"/>
    <cellStyle name="Comma 2 3 2 3 9 2" xfId="5041" xr:uid="{00000000-0005-0000-0000-0000E50B0000}"/>
    <cellStyle name="Comma 2 3 2 3 9 2 2" xfId="10993" xr:uid="{00000000-0005-0000-0000-0000E60B0000}"/>
    <cellStyle name="Comma 2 3 2 3 9 3" xfId="8017" xr:uid="{00000000-0005-0000-0000-0000E70B0000}"/>
    <cellStyle name="Comma 2 3 2 4" xfId="83" xr:uid="{00000000-0005-0000-0000-0000E80B0000}"/>
    <cellStyle name="Comma 2 3 2 4 10" xfId="6053" xr:uid="{00000000-0005-0000-0000-0000E90B0000}"/>
    <cellStyle name="Comma 2 3 2 4 2" xfId="203" xr:uid="{00000000-0005-0000-0000-0000EA0B0000}"/>
    <cellStyle name="Comma 2 3 2 4 2 2" xfId="578" xr:uid="{00000000-0005-0000-0000-0000EB0B0000}"/>
    <cellStyle name="Comma 2 3 2 4 2 2 2" xfId="1474" xr:uid="{00000000-0005-0000-0000-0000EC0B0000}"/>
    <cellStyle name="Comma 2 3 2 4 2 2 2 2" xfId="4464" xr:uid="{00000000-0005-0000-0000-0000ED0B0000}"/>
    <cellStyle name="Comma 2 3 2 4 2 2 2 2 2" xfId="10418" xr:uid="{00000000-0005-0000-0000-0000EE0B0000}"/>
    <cellStyle name="Comma 2 3 2 4 2 2 2 3" xfId="7442" xr:uid="{00000000-0005-0000-0000-0000EF0B0000}"/>
    <cellStyle name="Comma 2 3 2 4 2 2 3" xfId="2588" xr:uid="{00000000-0005-0000-0000-0000F00B0000}"/>
    <cellStyle name="Comma 2 3 2 4 2 2 3 2" xfId="5566" xr:uid="{00000000-0005-0000-0000-0000F10B0000}"/>
    <cellStyle name="Comma 2 3 2 4 2 2 3 2 2" xfId="11518" xr:uid="{00000000-0005-0000-0000-0000F20B0000}"/>
    <cellStyle name="Comma 2 3 2 4 2 2 3 3" xfId="8542" xr:uid="{00000000-0005-0000-0000-0000F30B0000}"/>
    <cellStyle name="Comma 2 3 2 4 2 2 4" xfId="3570" xr:uid="{00000000-0005-0000-0000-0000F40B0000}"/>
    <cellStyle name="Comma 2 3 2 4 2 2 4 2" xfId="9524" xr:uid="{00000000-0005-0000-0000-0000F50B0000}"/>
    <cellStyle name="Comma 2 3 2 4 2 2 5" xfId="6548" xr:uid="{00000000-0005-0000-0000-0000F60B0000}"/>
    <cellStyle name="Comma 2 3 2 4 2 3" xfId="1192" xr:uid="{00000000-0005-0000-0000-0000F70B0000}"/>
    <cellStyle name="Comma 2 3 2 4 2 3 2" xfId="4182" xr:uid="{00000000-0005-0000-0000-0000F80B0000}"/>
    <cellStyle name="Comma 2 3 2 4 2 3 2 2" xfId="10136" xr:uid="{00000000-0005-0000-0000-0000F90B0000}"/>
    <cellStyle name="Comma 2 3 2 4 2 3 3" xfId="7160" xr:uid="{00000000-0005-0000-0000-0000FA0B0000}"/>
    <cellStyle name="Comma 2 3 2 4 2 4" xfId="2213" xr:uid="{00000000-0005-0000-0000-0000FB0B0000}"/>
    <cellStyle name="Comma 2 3 2 4 2 4 2" xfId="5191" xr:uid="{00000000-0005-0000-0000-0000FC0B0000}"/>
    <cellStyle name="Comma 2 3 2 4 2 4 2 2" xfId="11143" xr:uid="{00000000-0005-0000-0000-0000FD0B0000}"/>
    <cellStyle name="Comma 2 3 2 4 2 4 3" xfId="8167" xr:uid="{00000000-0005-0000-0000-0000FE0B0000}"/>
    <cellStyle name="Comma 2 3 2 4 2 5" xfId="3195" xr:uid="{00000000-0005-0000-0000-0000FF0B0000}"/>
    <cellStyle name="Comma 2 3 2 4 2 5 2" xfId="9149" xr:uid="{00000000-0005-0000-0000-0000000C0000}"/>
    <cellStyle name="Comma 2 3 2 4 2 6" xfId="6173" xr:uid="{00000000-0005-0000-0000-0000010C0000}"/>
    <cellStyle name="Comma 2 3 2 4 3" xfId="328" xr:uid="{00000000-0005-0000-0000-0000020C0000}"/>
    <cellStyle name="Comma 2 3 2 4 3 2" xfId="703" xr:uid="{00000000-0005-0000-0000-0000030C0000}"/>
    <cellStyle name="Comma 2 3 2 4 3 2 2" xfId="1927" xr:uid="{00000000-0005-0000-0000-0000040C0000}"/>
    <cellStyle name="Comma 2 3 2 4 3 2 2 2" xfId="4917" xr:uid="{00000000-0005-0000-0000-0000050C0000}"/>
    <cellStyle name="Comma 2 3 2 4 3 2 2 2 2" xfId="10871" xr:uid="{00000000-0005-0000-0000-0000060C0000}"/>
    <cellStyle name="Comma 2 3 2 4 3 2 2 3" xfId="7895" xr:uid="{00000000-0005-0000-0000-0000070C0000}"/>
    <cellStyle name="Comma 2 3 2 4 3 2 3" xfId="2713" xr:uid="{00000000-0005-0000-0000-0000080C0000}"/>
    <cellStyle name="Comma 2 3 2 4 3 2 3 2" xfId="5691" xr:uid="{00000000-0005-0000-0000-0000090C0000}"/>
    <cellStyle name="Comma 2 3 2 4 3 2 3 2 2" xfId="11643" xr:uid="{00000000-0005-0000-0000-00000A0C0000}"/>
    <cellStyle name="Comma 2 3 2 4 3 2 3 3" xfId="8667" xr:uid="{00000000-0005-0000-0000-00000B0C0000}"/>
    <cellStyle name="Comma 2 3 2 4 3 2 4" xfId="3695" xr:uid="{00000000-0005-0000-0000-00000C0C0000}"/>
    <cellStyle name="Comma 2 3 2 4 3 2 4 2" xfId="9649" xr:uid="{00000000-0005-0000-0000-00000D0C0000}"/>
    <cellStyle name="Comma 2 3 2 4 3 2 5" xfId="6673" xr:uid="{00000000-0005-0000-0000-00000E0C0000}"/>
    <cellStyle name="Comma 2 3 2 4 3 3" xfId="1317" xr:uid="{00000000-0005-0000-0000-00000F0C0000}"/>
    <cellStyle name="Comma 2 3 2 4 3 3 2" xfId="4307" xr:uid="{00000000-0005-0000-0000-0000100C0000}"/>
    <cellStyle name="Comma 2 3 2 4 3 3 2 2" xfId="10261" xr:uid="{00000000-0005-0000-0000-0000110C0000}"/>
    <cellStyle name="Comma 2 3 2 4 3 3 3" xfId="7285" xr:uid="{00000000-0005-0000-0000-0000120C0000}"/>
    <cellStyle name="Comma 2 3 2 4 3 4" xfId="2338" xr:uid="{00000000-0005-0000-0000-0000130C0000}"/>
    <cellStyle name="Comma 2 3 2 4 3 4 2" xfId="5316" xr:uid="{00000000-0005-0000-0000-0000140C0000}"/>
    <cellStyle name="Comma 2 3 2 4 3 4 2 2" xfId="11268" xr:uid="{00000000-0005-0000-0000-0000150C0000}"/>
    <cellStyle name="Comma 2 3 2 4 3 4 3" xfId="8292" xr:uid="{00000000-0005-0000-0000-0000160C0000}"/>
    <cellStyle name="Comma 2 3 2 4 3 5" xfId="3320" xr:uid="{00000000-0005-0000-0000-0000170C0000}"/>
    <cellStyle name="Comma 2 3 2 4 3 5 2" xfId="9274" xr:uid="{00000000-0005-0000-0000-0000180C0000}"/>
    <cellStyle name="Comma 2 3 2 4 3 6" xfId="6298" xr:uid="{00000000-0005-0000-0000-0000190C0000}"/>
    <cellStyle name="Comma 2 3 2 4 4" xfId="823" xr:uid="{00000000-0005-0000-0000-00001A0C0000}"/>
    <cellStyle name="Comma 2 3 2 4 4 2" xfId="1594" xr:uid="{00000000-0005-0000-0000-00001B0C0000}"/>
    <cellStyle name="Comma 2 3 2 4 4 2 2" xfId="4584" xr:uid="{00000000-0005-0000-0000-00001C0C0000}"/>
    <cellStyle name="Comma 2 3 2 4 4 2 2 2" xfId="10538" xr:uid="{00000000-0005-0000-0000-00001D0C0000}"/>
    <cellStyle name="Comma 2 3 2 4 4 2 3" xfId="7562" xr:uid="{00000000-0005-0000-0000-00001E0C0000}"/>
    <cellStyle name="Comma 2 3 2 4 4 3" xfId="2833" xr:uid="{00000000-0005-0000-0000-00001F0C0000}"/>
    <cellStyle name="Comma 2 3 2 4 4 3 2" xfId="5811" xr:uid="{00000000-0005-0000-0000-0000200C0000}"/>
    <cellStyle name="Comma 2 3 2 4 4 3 2 2" xfId="11763" xr:uid="{00000000-0005-0000-0000-0000210C0000}"/>
    <cellStyle name="Comma 2 3 2 4 4 3 3" xfId="8787" xr:uid="{00000000-0005-0000-0000-0000220C0000}"/>
    <cellStyle name="Comma 2 3 2 4 4 4" xfId="3815" xr:uid="{00000000-0005-0000-0000-0000230C0000}"/>
    <cellStyle name="Comma 2 3 2 4 4 4 2" xfId="9769" xr:uid="{00000000-0005-0000-0000-0000240C0000}"/>
    <cellStyle name="Comma 2 3 2 4 4 5" xfId="6793" xr:uid="{00000000-0005-0000-0000-0000250C0000}"/>
    <cellStyle name="Comma 2 3 2 4 5" xfId="943" xr:uid="{00000000-0005-0000-0000-0000260C0000}"/>
    <cellStyle name="Comma 2 3 2 4 5 2" xfId="1714" xr:uid="{00000000-0005-0000-0000-0000270C0000}"/>
    <cellStyle name="Comma 2 3 2 4 5 2 2" xfId="4704" xr:uid="{00000000-0005-0000-0000-0000280C0000}"/>
    <cellStyle name="Comma 2 3 2 4 5 2 2 2" xfId="10658" xr:uid="{00000000-0005-0000-0000-0000290C0000}"/>
    <cellStyle name="Comma 2 3 2 4 5 2 3" xfId="7682" xr:uid="{00000000-0005-0000-0000-00002A0C0000}"/>
    <cellStyle name="Comma 2 3 2 4 5 3" xfId="2953" xr:uid="{00000000-0005-0000-0000-00002B0C0000}"/>
    <cellStyle name="Comma 2 3 2 4 5 3 2" xfId="5931" xr:uid="{00000000-0005-0000-0000-00002C0C0000}"/>
    <cellStyle name="Comma 2 3 2 4 5 3 2 2" xfId="11883" xr:uid="{00000000-0005-0000-0000-00002D0C0000}"/>
    <cellStyle name="Comma 2 3 2 4 5 3 3" xfId="8907" xr:uid="{00000000-0005-0000-0000-00002E0C0000}"/>
    <cellStyle name="Comma 2 3 2 4 5 4" xfId="3935" xr:uid="{00000000-0005-0000-0000-00002F0C0000}"/>
    <cellStyle name="Comma 2 3 2 4 5 4 2" xfId="9889" xr:uid="{00000000-0005-0000-0000-0000300C0000}"/>
    <cellStyle name="Comma 2 3 2 4 5 5" xfId="6913" xr:uid="{00000000-0005-0000-0000-0000310C0000}"/>
    <cellStyle name="Comma 2 3 2 4 6" xfId="458" xr:uid="{00000000-0005-0000-0000-0000320C0000}"/>
    <cellStyle name="Comma 2 3 2 4 6 2" xfId="1367" xr:uid="{00000000-0005-0000-0000-0000330C0000}"/>
    <cellStyle name="Comma 2 3 2 4 6 2 2" xfId="4357" xr:uid="{00000000-0005-0000-0000-0000340C0000}"/>
    <cellStyle name="Comma 2 3 2 4 6 2 2 2" xfId="10311" xr:uid="{00000000-0005-0000-0000-0000350C0000}"/>
    <cellStyle name="Comma 2 3 2 4 6 2 3" xfId="7335" xr:uid="{00000000-0005-0000-0000-0000360C0000}"/>
    <cellStyle name="Comma 2 3 2 4 6 3" xfId="2468" xr:uid="{00000000-0005-0000-0000-0000370C0000}"/>
    <cellStyle name="Comma 2 3 2 4 6 3 2" xfId="5446" xr:uid="{00000000-0005-0000-0000-0000380C0000}"/>
    <cellStyle name="Comma 2 3 2 4 6 3 2 2" xfId="11398" xr:uid="{00000000-0005-0000-0000-0000390C0000}"/>
    <cellStyle name="Comma 2 3 2 4 6 3 3" xfId="8422" xr:uid="{00000000-0005-0000-0000-00003A0C0000}"/>
    <cellStyle name="Comma 2 3 2 4 6 4" xfId="3450" xr:uid="{00000000-0005-0000-0000-00003B0C0000}"/>
    <cellStyle name="Comma 2 3 2 4 6 4 2" xfId="9404" xr:uid="{00000000-0005-0000-0000-00003C0C0000}"/>
    <cellStyle name="Comma 2 3 2 4 6 5" xfId="6428" xr:uid="{00000000-0005-0000-0000-00003D0C0000}"/>
    <cellStyle name="Comma 2 3 2 4 7" xfId="1072" xr:uid="{00000000-0005-0000-0000-00003E0C0000}"/>
    <cellStyle name="Comma 2 3 2 4 7 2" xfId="4062" xr:uid="{00000000-0005-0000-0000-00003F0C0000}"/>
    <cellStyle name="Comma 2 3 2 4 7 2 2" xfId="10016" xr:uid="{00000000-0005-0000-0000-0000400C0000}"/>
    <cellStyle name="Comma 2 3 2 4 7 3" xfId="7040" xr:uid="{00000000-0005-0000-0000-0000410C0000}"/>
    <cellStyle name="Comma 2 3 2 4 8" xfId="2093" xr:uid="{00000000-0005-0000-0000-0000420C0000}"/>
    <cellStyle name="Comma 2 3 2 4 8 2" xfId="5071" xr:uid="{00000000-0005-0000-0000-0000430C0000}"/>
    <cellStyle name="Comma 2 3 2 4 8 2 2" xfId="11023" xr:uid="{00000000-0005-0000-0000-0000440C0000}"/>
    <cellStyle name="Comma 2 3 2 4 8 3" xfId="8047" xr:uid="{00000000-0005-0000-0000-0000450C0000}"/>
    <cellStyle name="Comma 2 3 2 4 9" xfId="3075" xr:uid="{00000000-0005-0000-0000-0000460C0000}"/>
    <cellStyle name="Comma 2 3 2 4 9 2" xfId="9029" xr:uid="{00000000-0005-0000-0000-0000470C0000}"/>
    <cellStyle name="Comma 2 3 2 5" xfId="143" xr:uid="{00000000-0005-0000-0000-0000480C0000}"/>
    <cellStyle name="Comma 2 3 2 5 2" xfId="518" xr:uid="{00000000-0005-0000-0000-0000490C0000}"/>
    <cellStyle name="Comma 2 3 2 5 2 2" xfId="1456" xr:uid="{00000000-0005-0000-0000-00004A0C0000}"/>
    <cellStyle name="Comma 2 3 2 5 2 2 2" xfId="4446" xr:uid="{00000000-0005-0000-0000-00004B0C0000}"/>
    <cellStyle name="Comma 2 3 2 5 2 2 2 2" xfId="10400" xr:uid="{00000000-0005-0000-0000-00004C0C0000}"/>
    <cellStyle name="Comma 2 3 2 5 2 2 3" xfId="7424" xr:uid="{00000000-0005-0000-0000-00004D0C0000}"/>
    <cellStyle name="Comma 2 3 2 5 2 3" xfId="2528" xr:uid="{00000000-0005-0000-0000-00004E0C0000}"/>
    <cellStyle name="Comma 2 3 2 5 2 3 2" xfId="5506" xr:uid="{00000000-0005-0000-0000-00004F0C0000}"/>
    <cellStyle name="Comma 2 3 2 5 2 3 2 2" xfId="11458" xr:uid="{00000000-0005-0000-0000-0000500C0000}"/>
    <cellStyle name="Comma 2 3 2 5 2 3 3" xfId="8482" xr:uid="{00000000-0005-0000-0000-0000510C0000}"/>
    <cellStyle name="Comma 2 3 2 5 2 4" xfId="3510" xr:uid="{00000000-0005-0000-0000-0000520C0000}"/>
    <cellStyle name="Comma 2 3 2 5 2 4 2" xfId="9464" xr:uid="{00000000-0005-0000-0000-0000530C0000}"/>
    <cellStyle name="Comma 2 3 2 5 2 5" xfId="6488" xr:uid="{00000000-0005-0000-0000-0000540C0000}"/>
    <cellStyle name="Comma 2 3 2 5 3" xfId="1132" xr:uid="{00000000-0005-0000-0000-0000550C0000}"/>
    <cellStyle name="Comma 2 3 2 5 3 2" xfId="4122" xr:uid="{00000000-0005-0000-0000-0000560C0000}"/>
    <cellStyle name="Comma 2 3 2 5 3 2 2" xfId="10076" xr:uid="{00000000-0005-0000-0000-0000570C0000}"/>
    <cellStyle name="Comma 2 3 2 5 3 3" xfId="7100" xr:uid="{00000000-0005-0000-0000-0000580C0000}"/>
    <cellStyle name="Comma 2 3 2 5 4" xfId="2153" xr:uid="{00000000-0005-0000-0000-0000590C0000}"/>
    <cellStyle name="Comma 2 3 2 5 4 2" xfId="5131" xr:uid="{00000000-0005-0000-0000-00005A0C0000}"/>
    <cellStyle name="Comma 2 3 2 5 4 2 2" xfId="11083" xr:uid="{00000000-0005-0000-0000-00005B0C0000}"/>
    <cellStyle name="Comma 2 3 2 5 4 3" xfId="8107" xr:uid="{00000000-0005-0000-0000-00005C0C0000}"/>
    <cellStyle name="Comma 2 3 2 5 5" xfId="3135" xr:uid="{00000000-0005-0000-0000-00005D0C0000}"/>
    <cellStyle name="Comma 2 3 2 5 5 2" xfId="9089" xr:uid="{00000000-0005-0000-0000-00005E0C0000}"/>
    <cellStyle name="Comma 2 3 2 5 6" xfId="6113" xr:uid="{00000000-0005-0000-0000-00005F0C0000}"/>
    <cellStyle name="Comma 2 3 2 6" xfId="268" xr:uid="{00000000-0005-0000-0000-0000600C0000}"/>
    <cellStyle name="Comma 2 3 2 6 2" xfId="643" xr:uid="{00000000-0005-0000-0000-0000610C0000}"/>
    <cellStyle name="Comma 2 3 2 6 2 2" xfId="1867" xr:uid="{00000000-0005-0000-0000-0000620C0000}"/>
    <cellStyle name="Comma 2 3 2 6 2 2 2" xfId="4857" xr:uid="{00000000-0005-0000-0000-0000630C0000}"/>
    <cellStyle name="Comma 2 3 2 6 2 2 2 2" xfId="10811" xr:uid="{00000000-0005-0000-0000-0000640C0000}"/>
    <cellStyle name="Comma 2 3 2 6 2 2 3" xfId="7835" xr:uid="{00000000-0005-0000-0000-0000650C0000}"/>
    <cellStyle name="Comma 2 3 2 6 2 3" xfId="2653" xr:uid="{00000000-0005-0000-0000-0000660C0000}"/>
    <cellStyle name="Comma 2 3 2 6 2 3 2" xfId="5631" xr:uid="{00000000-0005-0000-0000-0000670C0000}"/>
    <cellStyle name="Comma 2 3 2 6 2 3 2 2" xfId="11583" xr:uid="{00000000-0005-0000-0000-0000680C0000}"/>
    <cellStyle name="Comma 2 3 2 6 2 3 3" xfId="8607" xr:uid="{00000000-0005-0000-0000-0000690C0000}"/>
    <cellStyle name="Comma 2 3 2 6 2 4" xfId="3635" xr:uid="{00000000-0005-0000-0000-00006A0C0000}"/>
    <cellStyle name="Comma 2 3 2 6 2 4 2" xfId="9589" xr:uid="{00000000-0005-0000-0000-00006B0C0000}"/>
    <cellStyle name="Comma 2 3 2 6 2 5" xfId="6613" xr:uid="{00000000-0005-0000-0000-00006C0C0000}"/>
    <cellStyle name="Comma 2 3 2 6 3" xfId="1257" xr:uid="{00000000-0005-0000-0000-00006D0C0000}"/>
    <cellStyle name="Comma 2 3 2 6 3 2" xfId="4247" xr:uid="{00000000-0005-0000-0000-00006E0C0000}"/>
    <cellStyle name="Comma 2 3 2 6 3 2 2" xfId="10201" xr:uid="{00000000-0005-0000-0000-00006F0C0000}"/>
    <cellStyle name="Comma 2 3 2 6 3 3" xfId="7225" xr:uid="{00000000-0005-0000-0000-0000700C0000}"/>
    <cellStyle name="Comma 2 3 2 6 4" xfId="2278" xr:uid="{00000000-0005-0000-0000-0000710C0000}"/>
    <cellStyle name="Comma 2 3 2 6 4 2" xfId="5256" xr:uid="{00000000-0005-0000-0000-0000720C0000}"/>
    <cellStyle name="Comma 2 3 2 6 4 2 2" xfId="11208" xr:uid="{00000000-0005-0000-0000-0000730C0000}"/>
    <cellStyle name="Comma 2 3 2 6 4 3" xfId="8232" xr:uid="{00000000-0005-0000-0000-0000740C0000}"/>
    <cellStyle name="Comma 2 3 2 6 5" xfId="3260" xr:uid="{00000000-0005-0000-0000-0000750C0000}"/>
    <cellStyle name="Comma 2 3 2 6 5 2" xfId="9214" xr:uid="{00000000-0005-0000-0000-0000760C0000}"/>
    <cellStyle name="Comma 2 3 2 6 6" xfId="6238" xr:uid="{00000000-0005-0000-0000-0000770C0000}"/>
    <cellStyle name="Comma 2 3 2 7" xfId="763" xr:uid="{00000000-0005-0000-0000-0000780C0000}"/>
    <cellStyle name="Comma 2 3 2 7 2" xfId="1534" xr:uid="{00000000-0005-0000-0000-0000790C0000}"/>
    <cellStyle name="Comma 2 3 2 7 2 2" xfId="4524" xr:uid="{00000000-0005-0000-0000-00007A0C0000}"/>
    <cellStyle name="Comma 2 3 2 7 2 2 2" xfId="10478" xr:uid="{00000000-0005-0000-0000-00007B0C0000}"/>
    <cellStyle name="Comma 2 3 2 7 2 3" xfId="7502" xr:uid="{00000000-0005-0000-0000-00007C0C0000}"/>
    <cellStyle name="Comma 2 3 2 7 3" xfId="2773" xr:uid="{00000000-0005-0000-0000-00007D0C0000}"/>
    <cellStyle name="Comma 2 3 2 7 3 2" xfId="5751" xr:uid="{00000000-0005-0000-0000-00007E0C0000}"/>
    <cellStyle name="Comma 2 3 2 7 3 2 2" xfId="11703" xr:uid="{00000000-0005-0000-0000-00007F0C0000}"/>
    <cellStyle name="Comma 2 3 2 7 3 3" xfId="8727" xr:uid="{00000000-0005-0000-0000-0000800C0000}"/>
    <cellStyle name="Comma 2 3 2 7 4" xfId="3755" xr:uid="{00000000-0005-0000-0000-0000810C0000}"/>
    <cellStyle name="Comma 2 3 2 7 4 2" xfId="9709" xr:uid="{00000000-0005-0000-0000-0000820C0000}"/>
    <cellStyle name="Comma 2 3 2 7 5" xfId="6733" xr:uid="{00000000-0005-0000-0000-0000830C0000}"/>
    <cellStyle name="Comma 2 3 2 8" xfId="883" xr:uid="{00000000-0005-0000-0000-0000840C0000}"/>
    <cellStyle name="Comma 2 3 2 8 2" xfId="1654" xr:uid="{00000000-0005-0000-0000-0000850C0000}"/>
    <cellStyle name="Comma 2 3 2 8 2 2" xfId="4644" xr:uid="{00000000-0005-0000-0000-0000860C0000}"/>
    <cellStyle name="Comma 2 3 2 8 2 2 2" xfId="10598" xr:uid="{00000000-0005-0000-0000-0000870C0000}"/>
    <cellStyle name="Comma 2 3 2 8 2 3" xfId="7622" xr:uid="{00000000-0005-0000-0000-0000880C0000}"/>
    <cellStyle name="Comma 2 3 2 8 3" xfId="2893" xr:uid="{00000000-0005-0000-0000-0000890C0000}"/>
    <cellStyle name="Comma 2 3 2 8 3 2" xfId="5871" xr:uid="{00000000-0005-0000-0000-00008A0C0000}"/>
    <cellStyle name="Comma 2 3 2 8 3 2 2" xfId="11823" xr:uid="{00000000-0005-0000-0000-00008B0C0000}"/>
    <cellStyle name="Comma 2 3 2 8 3 3" xfId="8847" xr:uid="{00000000-0005-0000-0000-00008C0C0000}"/>
    <cellStyle name="Comma 2 3 2 8 4" xfId="3875" xr:uid="{00000000-0005-0000-0000-00008D0C0000}"/>
    <cellStyle name="Comma 2 3 2 8 4 2" xfId="9829" xr:uid="{00000000-0005-0000-0000-00008E0C0000}"/>
    <cellStyle name="Comma 2 3 2 8 5" xfId="6853" xr:uid="{00000000-0005-0000-0000-00008F0C0000}"/>
    <cellStyle name="Comma 2 3 2 9" xfId="398" xr:uid="{00000000-0005-0000-0000-0000900C0000}"/>
    <cellStyle name="Comma 2 3 2 9 2" xfId="1377" xr:uid="{00000000-0005-0000-0000-0000910C0000}"/>
    <cellStyle name="Comma 2 3 2 9 2 2" xfId="4367" xr:uid="{00000000-0005-0000-0000-0000920C0000}"/>
    <cellStyle name="Comma 2 3 2 9 2 2 2" xfId="10321" xr:uid="{00000000-0005-0000-0000-0000930C0000}"/>
    <cellStyle name="Comma 2 3 2 9 2 3" xfId="7345" xr:uid="{00000000-0005-0000-0000-0000940C0000}"/>
    <cellStyle name="Comma 2 3 2 9 3" xfId="2408" xr:uid="{00000000-0005-0000-0000-0000950C0000}"/>
    <cellStyle name="Comma 2 3 2 9 3 2" xfId="5386" xr:uid="{00000000-0005-0000-0000-0000960C0000}"/>
    <cellStyle name="Comma 2 3 2 9 3 2 2" xfId="11338" xr:uid="{00000000-0005-0000-0000-0000970C0000}"/>
    <cellStyle name="Comma 2 3 2 9 3 3" xfId="8362" xr:uid="{00000000-0005-0000-0000-0000980C0000}"/>
    <cellStyle name="Comma 2 3 2 9 4" xfId="3390" xr:uid="{00000000-0005-0000-0000-0000990C0000}"/>
    <cellStyle name="Comma 2 3 2 9 4 2" xfId="9344" xr:uid="{00000000-0005-0000-0000-00009A0C0000}"/>
    <cellStyle name="Comma 2 3 2 9 5" xfId="6368" xr:uid="{00000000-0005-0000-0000-00009B0C0000}"/>
    <cellStyle name="Comma 2 3 3" xfId="18" xr:uid="{00000000-0005-0000-0000-00009C0C0000}"/>
    <cellStyle name="Comma 2 3 3 10" xfId="1007" xr:uid="{00000000-0005-0000-0000-00009D0C0000}"/>
    <cellStyle name="Comma 2 3 3 10 2" xfId="3997" xr:uid="{00000000-0005-0000-0000-00009E0C0000}"/>
    <cellStyle name="Comma 2 3 3 10 2 2" xfId="9951" xr:uid="{00000000-0005-0000-0000-00009F0C0000}"/>
    <cellStyle name="Comma 2 3 3 10 3" xfId="6975" xr:uid="{00000000-0005-0000-0000-0000A00C0000}"/>
    <cellStyle name="Comma 2 3 3 11" xfId="1990" xr:uid="{00000000-0005-0000-0000-0000A10C0000}"/>
    <cellStyle name="Comma 2 3 3 11 2" xfId="4978" xr:uid="{00000000-0005-0000-0000-0000A20C0000}"/>
    <cellStyle name="Comma 2 3 3 11 2 2" xfId="10930" xr:uid="{00000000-0005-0000-0000-0000A30C0000}"/>
    <cellStyle name="Comma 2 3 3 11 3" xfId="7954" xr:uid="{00000000-0005-0000-0000-0000A40C0000}"/>
    <cellStyle name="Comma 2 3 3 12" xfId="2028" xr:uid="{00000000-0005-0000-0000-0000A50C0000}"/>
    <cellStyle name="Comma 2 3 3 12 2" xfId="5006" xr:uid="{00000000-0005-0000-0000-0000A60C0000}"/>
    <cellStyle name="Comma 2 3 3 12 2 2" xfId="10958" xr:uid="{00000000-0005-0000-0000-0000A70C0000}"/>
    <cellStyle name="Comma 2 3 3 12 3" xfId="7982" xr:uid="{00000000-0005-0000-0000-0000A80C0000}"/>
    <cellStyle name="Comma 2 3 3 13" xfId="3010" xr:uid="{00000000-0005-0000-0000-0000A90C0000}"/>
    <cellStyle name="Comma 2 3 3 13 2" xfId="8964" xr:uid="{00000000-0005-0000-0000-0000AA0C0000}"/>
    <cellStyle name="Comma 2 3 3 14" xfId="5988" xr:uid="{00000000-0005-0000-0000-0000AB0C0000}"/>
    <cellStyle name="Comma 2 3 3 2" xfId="33" xr:uid="{00000000-0005-0000-0000-0000AC0C0000}"/>
    <cellStyle name="Comma 2 3 3 2 10" xfId="2043" xr:uid="{00000000-0005-0000-0000-0000AD0C0000}"/>
    <cellStyle name="Comma 2 3 3 2 10 2" xfId="5021" xr:uid="{00000000-0005-0000-0000-0000AE0C0000}"/>
    <cellStyle name="Comma 2 3 3 2 10 2 2" xfId="10973" xr:uid="{00000000-0005-0000-0000-0000AF0C0000}"/>
    <cellStyle name="Comma 2 3 3 2 10 3" xfId="7997" xr:uid="{00000000-0005-0000-0000-0000B00C0000}"/>
    <cellStyle name="Comma 2 3 3 2 11" xfId="3025" xr:uid="{00000000-0005-0000-0000-0000B10C0000}"/>
    <cellStyle name="Comma 2 3 3 2 11 2" xfId="8979" xr:uid="{00000000-0005-0000-0000-0000B20C0000}"/>
    <cellStyle name="Comma 2 3 3 2 12" xfId="6003" xr:uid="{00000000-0005-0000-0000-0000B30C0000}"/>
    <cellStyle name="Comma 2 3 3 2 2" xfId="63" xr:uid="{00000000-0005-0000-0000-0000B40C0000}"/>
    <cellStyle name="Comma 2 3 3 2 2 10" xfId="3055" xr:uid="{00000000-0005-0000-0000-0000B50C0000}"/>
    <cellStyle name="Comma 2 3 3 2 2 10 2" xfId="9009" xr:uid="{00000000-0005-0000-0000-0000B60C0000}"/>
    <cellStyle name="Comma 2 3 3 2 2 11" xfId="6033" xr:uid="{00000000-0005-0000-0000-0000B70C0000}"/>
    <cellStyle name="Comma 2 3 3 2 2 2" xfId="123" xr:uid="{00000000-0005-0000-0000-0000B80C0000}"/>
    <cellStyle name="Comma 2 3 3 2 2 2 10" xfId="6093" xr:uid="{00000000-0005-0000-0000-0000B90C0000}"/>
    <cellStyle name="Comma 2 3 3 2 2 2 2" xfId="243" xr:uid="{00000000-0005-0000-0000-0000BA0C0000}"/>
    <cellStyle name="Comma 2 3 3 2 2 2 2 2" xfId="618" xr:uid="{00000000-0005-0000-0000-0000BB0C0000}"/>
    <cellStyle name="Comma 2 3 3 2 2 2 2 2 2" xfId="1783" xr:uid="{00000000-0005-0000-0000-0000BC0C0000}"/>
    <cellStyle name="Comma 2 3 3 2 2 2 2 2 2 2" xfId="4773" xr:uid="{00000000-0005-0000-0000-0000BD0C0000}"/>
    <cellStyle name="Comma 2 3 3 2 2 2 2 2 2 2 2" xfId="10727" xr:uid="{00000000-0005-0000-0000-0000BE0C0000}"/>
    <cellStyle name="Comma 2 3 3 2 2 2 2 2 2 3" xfId="7751" xr:uid="{00000000-0005-0000-0000-0000BF0C0000}"/>
    <cellStyle name="Comma 2 3 3 2 2 2 2 2 3" xfId="2628" xr:uid="{00000000-0005-0000-0000-0000C00C0000}"/>
    <cellStyle name="Comma 2 3 3 2 2 2 2 2 3 2" xfId="5606" xr:uid="{00000000-0005-0000-0000-0000C10C0000}"/>
    <cellStyle name="Comma 2 3 3 2 2 2 2 2 3 2 2" xfId="11558" xr:uid="{00000000-0005-0000-0000-0000C20C0000}"/>
    <cellStyle name="Comma 2 3 3 2 2 2 2 2 3 3" xfId="8582" xr:uid="{00000000-0005-0000-0000-0000C30C0000}"/>
    <cellStyle name="Comma 2 3 3 2 2 2 2 2 4" xfId="3610" xr:uid="{00000000-0005-0000-0000-0000C40C0000}"/>
    <cellStyle name="Comma 2 3 3 2 2 2 2 2 4 2" xfId="9564" xr:uid="{00000000-0005-0000-0000-0000C50C0000}"/>
    <cellStyle name="Comma 2 3 3 2 2 2 2 2 5" xfId="6588" xr:uid="{00000000-0005-0000-0000-0000C60C0000}"/>
    <cellStyle name="Comma 2 3 3 2 2 2 2 3" xfId="1232" xr:uid="{00000000-0005-0000-0000-0000C70C0000}"/>
    <cellStyle name="Comma 2 3 3 2 2 2 2 3 2" xfId="4222" xr:uid="{00000000-0005-0000-0000-0000C80C0000}"/>
    <cellStyle name="Comma 2 3 3 2 2 2 2 3 2 2" xfId="10176" xr:uid="{00000000-0005-0000-0000-0000C90C0000}"/>
    <cellStyle name="Comma 2 3 3 2 2 2 2 3 3" xfId="7200" xr:uid="{00000000-0005-0000-0000-0000CA0C0000}"/>
    <cellStyle name="Comma 2 3 3 2 2 2 2 4" xfId="2253" xr:uid="{00000000-0005-0000-0000-0000CB0C0000}"/>
    <cellStyle name="Comma 2 3 3 2 2 2 2 4 2" xfId="5231" xr:uid="{00000000-0005-0000-0000-0000CC0C0000}"/>
    <cellStyle name="Comma 2 3 3 2 2 2 2 4 2 2" xfId="11183" xr:uid="{00000000-0005-0000-0000-0000CD0C0000}"/>
    <cellStyle name="Comma 2 3 3 2 2 2 2 4 3" xfId="8207" xr:uid="{00000000-0005-0000-0000-0000CE0C0000}"/>
    <cellStyle name="Comma 2 3 3 2 2 2 2 5" xfId="3235" xr:uid="{00000000-0005-0000-0000-0000CF0C0000}"/>
    <cellStyle name="Comma 2 3 3 2 2 2 2 5 2" xfId="9189" xr:uid="{00000000-0005-0000-0000-0000D00C0000}"/>
    <cellStyle name="Comma 2 3 3 2 2 2 2 6" xfId="6213" xr:uid="{00000000-0005-0000-0000-0000D10C0000}"/>
    <cellStyle name="Comma 2 3 3 2 2 2 3" xfId="368" xr:uid="{00000000-0005-0000-0000-0000D20C0000}"/>
    <cellStyle name="Comma 2 3 3 2 2 2 3 2" xfId="743" xr:uid="{00000000-0005-0000-0000-0000D30C0000}"/>
    <cellStyle name="Comma 2 3 3 2 2 2 3 2 2" xfId="1967" xr:uid="{00000000-0005-0000-0000-0000D40C0000}"/>
    <cellStyle name="Comma 2 3 3 2 2 2 3 2 2 2" xfId="4957" xr:uid="{00000000-0005-0000-0000-0000D50C0000}"/>
    <cellStyle name="Comma 2 3 3 2 2 2 3 2 2 2 2" xfId="10911" xr:uid="{00000000-0005-0000-0000-0000D60C0000}"/>
    <cellStyle name="Comma 2 3 3 2 2 2 3 2 2 3" xfId="7935" xr:uid="{00000000-0005-0000-0000-0000D70C0000}"/>
    <cellStyle name="Comma 2 3 3 2 2 2 3 2 3" xfId="2753" xr:uid="{00000000-0005-0000-0000-0000D80C0000}"/>
    <cellStyle name="Comma 2 3 3 2 2 2 3 2 3 2" xfId="5731" xr:uid="{00000000-0005-0000-0000-0000D90C0000}"/>
    <cellStyle name="Comma 2 3 3 2 2 2 3 2 3 2 2" xfId="11683" xr:uid="{00000000-0005-0000-0000-0000DA0C0000}"/>
    <cellStyle name="Comma 2 3 3 2 2 2 3 2 3 3" xfId="8707" xr:uid="{00000000-0005-0000-0000-0000DB0C0000}"/>
    <cellStyle name="Comma 2 3 3 2 2 2 3 2 4" xfId="3735" xr:uid="{00000000-0005-0000-0000-0000DC0C0000}"/>
    <cellStyle name="Comma 2 3 3 2 2 2 3 2 4 2" xfId="9689" xr:uid="{00000000-0005-0000-0000-0000DD0C0000}"/>
    <cellStyle name="Comma 2 3 3 2 2 2 3 2 5" xfId="6713" xr:uid="{00000000-0005-0000-0000-0000DE0C0000}"/>
    <cellStyle name="Comma 2 3 3 2 2 2 3 3" xfId="1357" xr:uid="{00000000-0005-0000-0000-0000DF0C0000}"/>
    <cellStyle name="Comma 2 3 3 2 2 2 3 3 2" xfId="4347" xr:uid="{00000000-0005-0000-0000-0000E00C0000}"/>
    <cellStyle name="Comma 2 3 3 2 2 2 3 3 2 2" xfId="10301" xr:uid="{00000000-0005-0000-0000-0000E10C0000}"/>
    <cellStyle name="Comma 2 3 3 2 2 2 3 3 3" xfId="7325" xr:uid="{00000000-0005-0000-0000-0000E20C0000}"/>
    <cellStyle name="Comma 2 3 3 2 2 2 3 4" xfId="2378" xr:uid="{00000000-0005-0000-0000-0000E30C0000}"/>
    <cellStyle name="Comma 2 3 3 2 2 2 3 4 2" xfId="5356" xr:uid="{00000000-0005-0000-0000-0000E40C0000}"/>
    <cellStyle name="Comma 2 3 3 2 2 2 3 4 2 2" xfId="11308" xr:uid="{00000000-0005-0000-0000-0000E50C0000}"/>
    <cellStyle name="Comma 2 3 3 2 2 2 3 4 3" xfId="8332" xr:uid="{00000000-0005-0000-0000-0000E60C0000}"/>
    <cellStyle name="Comma 2 3 3 2 2 2 3 5" xfId="3360" xr:uid="{00000000-0005-0000-0000-0000E70C0000}"/>
    <cellStyle name="Comma 2 3 3 2 2 2 3 5 2" xfId="9314" xr:uid="{00000000-0005-0000-0000-0000E80C0000}"/>
    <cellStyle name="Comma 2 3 3 2 2 2 3 6" xfId="6338" xr:uid="{00000000-0005-0000-0000-0000E90C0000}"/>
    <cellStyle name="Comma 2 3 3 2 2 2 4" xfId="863" xr:uid="{00000000-0005-0000-0000-0000EA0C0000}"/>
    <cellStyle name="Comma 2 3 3 2 2 2 4 2" xfId="1634" xr:uid="{00000000-0005-0000-0000-0000EB0C0000}"/>
    <cellStyle name="Comma 2 3 3 2 2 2 4 2 2" xfId="4624" xr:uid="{00000000-0005-0000-0000-0000EC0C0000}"/>
    <cellStyle name="Comma 2 3 3 2 2 2 4 2 2 2" xfId="10578" xr:uid="{00000000-0005-0000-0000-0000ED0C0000}"/>
    <cellStyle name="Comma 2 3 3 2 2 2 4 2 3" xfId="7602" xr:uid="{00000000-0005-0000-0000-0000EE0C0000}"/>
    <cellStyle name="Comma 2 3 3 2 2 2 4 3" xfId="2873" xr:uid="{00000000-0005-0000-0000-0000EF0C0000}"/>
    <cellStyle name="Comma 2 3 3 2 2 2 4 3 2" xfId="5851" xr:uid="{00000000-0005-0000-0000-0000F00C0000}"/>
    <cellStyle name="Comma 2 3 3 2 2 2 4 3 2 2" xfId="11803" xr:uid="{00000000-0005-0000-0000-0000F10C0000}"/>
    <cellStyle name="Comma 2 3 3 2 2 2 4 3 3" xfId="8827" xr:uid="{00000000-0005-0000-0000-0000F20C0000}"/>
    <cellStyle name="Comma 2 3 3 2 2 2 4 4" xfId="3855" xr:uid="{00000000-0005-0000-0000-0000F30C0000}"/>
    <cellStyle name="Comma 2 3 3 2 2 2 4 4 2" xfId="9809" xr:uid="{00000000-0005-0000-0000-0000F40C0000}"/>
    <cellStyle name="Comma 2 3 3 2 2 2 4 5" xfId="6833" xr:uid="{00000000-0005-0000-0000-0000F50C0000}"/>
    <cellStyle name="Comma 2 3 3 2 2 2 5" xfId="983" xr:uid="{00000000-0005-0000-0000-0000F60C0000}"/>
    <cellStyle name="Comma 2 3 3 2 2 2 5 2" xfId="1754" xr:uid="{00000000-0005-0000-0000-0000F70C0000}"/>
    <cellStyle name="Comma 2 3 3 2 2 2 5 2 2" xfId="4744" xr:uid="{00000000-0005-0000-0000-0000F80C0000}"/>
    <cellStyle name="Comma 2 3 3 2 2 2 5 2 2 2" xfId="10698" xr:uid="{00000000-0005-0000-0000-0000F90C0000}"/>
    <cellStyle name="Comma 2 3 3 2 2 2 5 2 3" xfId="7722" xr:uid="{00000000-0005-0000-0000-0000FA0C0000}"/>
    <cellStyle name="Comma 2 3 3 2 2 2 5 3" xfId="2993" xr:uid="{00000000-0005-0000-0000-0000FB0C0000}"/>
    <cellStyle name="Comma 2 3 3 2 2 2 5 3 2" xfId="5971" xr:uid="{00000000-0005-0000-0000-0000FC0C0000}"/>
    <cellStyle name="Comma 2 3 3 2 2 2 5 3 2 2" xfId="11923" xr:uid="{00000000-0005-0000-0000-0000FD0C0000}"/>
    <cellStyle name="Comma 2 3 3 2 2 2 5 3 3" xfId="8947" xr:uid="{00000000-0005-0000-0000-0000FE0C0000}"/>
    <cellStyle name="Comma 2 3 3 2 2 2 5 4" xfId="3975" xr:uid="{00000000-0005-0000-0000-0000FF0C0000}"/>
    <cellStyle name="Comma 2 3 3 2 2 2 5 4 2" xfId="9929" xr:uid="{00000000-0005-0000-0000-0000000D0000}"/>
    <cellStyle name="Comma 2 3 3 2 2 2 5 5" xfId="6953" xr:uid="{00000000-0005-0000-0000-0000010D0000}"/>
    <cellStyle name="Comma 2 3 3 2 2 2 6" xfId="498" xr:uid="{00000000-0005-0000-0000-0000020D0000}"/>
    <cellStyle name="Comma 2 3 3 2 2 2 6 2" xfId="1772" xr:uid="{00000000-0005-0000-0000-0000030D0000}"/>
    <cellStyle name="Comma 2 3 3 2 2 2 6 2 2" xfId="4762" xr:uid="{00000000-0005-0000-0000-0000040D0000}"/>
    <cellStyle name="Comma 2 3 3 2 2 2 6 2 2 2" xfId="10716" xr:uid="{00000000-0005-0000-0000-0000050D0000}"/>
    <cellStyle name="Comma 2 3 3 2 2 2 6 2 3" xfId="7740" xr:uid="{00000000-0005-0000-0000-0000060D0000}"/>
    <cellStyle name="Comma 2 3 3 2 2 2 6 3" xfId="2508" xr:uid="{00000000-0005-0000-0000-0000070D0000}"/>
    <cellStyle name="Comma 2 3 3 2 2 2 6 3 2" xfId="5486" xr:uid="{00000000-0005-0000-0000-0000080D0000}"/>
    <cellStyle name="Comma 2 3 3 2 2 2 6 3 2 2" xfId="11438" xr:uid="{00000000-0005-0000-0000-0000090D0000}"/>
    <cellStyle name="Comma 2 3 3 2 2 2 6 3 3" xfId="8462" xr:uid="{00000000-0005-0000-0000-00000A0D0000}"/>
    <cellStyle name="Comma 2 3 3 2 2 2 6 4" xfId="3490" xr:uid="{00000000-0005-0000-0000-00000B0D0000}"/>
    <cellStyle name="Comma 2 3 3 2 2 2 6 4 2" xfId="9444" xr:uid="{00000000-0005-0000-0000-00000C0D0000}"/>
    <cellStyle name="Comma 2 3 3 2 2 2 6 5" xfId="6468" xr:uid="{00000000-0005-0000-0000-00000D0D0000}"/>
    <cellStyle name="Comma 2 3 3 2 2 2 7" xfId="1112" xr:uid="{00000000-0005-0000-0000-00000E0D0000}"/>
    <cellStyle name="Comma 2 3 3 2 2 2 7 2" xfId="4102" xr:uid="{00000000-0005-0000-0000-00000F0D0000}"/>
    <cellStyle name="Comma 2 3 3 2 2 2 7 2 2" xfId="10056" xr:uid="{00000000-0005-0000-0000-0000100D0000}"/>
    <cellStyle name="Comma 2 3 3 2 2 2 7 3" xfId="7080" xr:uid="{00000000-0005-0000-0000-0000110D0000}"/>
    <cellStyle name="Comma 2 3 3 2 2 2 8" xfId="2133" xr:uid="{00000000-0005-0000-0000-0000120D0000}"/>
    <cellStyle name="Comma 2 3 3 2 2 2 8 2" xfId="5111" xr:uid="{00000000-0005-0000-0000-0000130D0000}"/>
    <cellStyle name="Comma 2 3 3 2 2 2 8 2 2" xfId="11063" xr:uid="{00000000-0005-0000-0000-0000140D0000}"/>
    <cellStyle name="Comma 2 3 3 2 2 2 8 3" xfId="8087" xr:uid="{00000000-0005-0000-0000-0000150D0000}"/>
    <cellStyle name="Comma 2 3 3 2 2 2 9" xfId="3115" xr:uid="{00000000-0005-0000-0000-0000160D0000}"/>
    <cellStyle name="Comma 2 3 3 2 2 2 9 2" xfId="9069" xr:uid="{00000000-0005-0000-0000-0000170D0000}"/>
    <cellStyle name="Comma 2 3 3 2 2 3" xfId="183" xr:uid="{00000000-0005-0000-0000-0000180D0000}"/>
    <cellStyle name="Comma 2 3 3 2 2 3 2" xfId="558" xr:uid="{00000000-0005-0000-0000-0000190D0000}"/>
    <cellStyle name="Comma 2 3 3 2 2 3 2 2" xfId="1765" xr:uid="{00000000-0005-0000-0000-00001A0D0000}"/>
    <cellStyle name="Comma 2 3 3 2 2 3 2 2 2" xfId="4755" xr:uid="{00000000-0005-0000-0000-00001B0D0000}"/>
    <cellStyle name="Comma 2 3 3 2 2 3 2 2 2 2" xfId="10709" xr:uid="{00000000-0005-0000-0000-00001C0D0000}"/>
    <cellStyle name="Comma 2 3 3 2 2 3 2 2 3" xfId="7733" xr:uid="{00000000-0005-0000-0000-00001D0D0000}"/>
    <cellStyle name="Comma 2 3 3 2 2 3 2 3" xfId="2568" xr:uid="{00000000-0005-0000-0000-00001E0D0000}"/>
    <cellStyle name="Comma 2 3 3 2 2 3 2 3 2" xfId="5546" xr:uid="{00000000-0005-0000-0000-00001F0D0000}"/>
    <cellStyle name="Comma 2 3 3 2 2 3 2 3 2 2" xfId="11498" xr:uid="{00000000-0005-0000-0000-0000200D0000}"/>
    <cellStyle name="Comma 2 3 3 2 2 3 2 3 3" xfId="8522" xr:uid="{00000000-0005-0000-0000-0000210D0000}"/>
    <cellStyle name="Comma 2 3 3 2 2 3 2 4" xfId="3550" xr:uid="{00000000-0005-0000-0000-0000220D0000}"/>
    <cellStyle name="Comma 2 3 3 2 2 3 2 4 2" xfId="9504" xr:uid="{00000000-0005-0000-0000-0000230D0000}"/>
    <cellStyle name="Comma 2 3 3 2 2 3 2 5" xfId="6528" xr:uid="{00000000-0005-0000-0000-0000240D0000}"/>
    <cellStyle name="Comma 2 3 3 2 2 3 3" xfId="1172" xr:uid="{00000000-0005-0000-0000-0000250D0000}"/>
    <cellStyle name="Comma 2 3 3 2 2 3 3 2" xfId="4162" xr:uid="{00000000-0005-0000-0000-0000260D0000}"/>
    <cellStyle name="Comma 2 3 3 2 2 3 3 2 2" xfId="10116" xr:uid="{00000000-0005-0000-0000-0000270D0000}"/>
    <cellStyle name="Comma 2 3 3 2 2 3 3 3" xfId="7140" xr:uid="{00000000-0005-0000-0000-0000280D0000}"/>
    <cellStyle name="Comma 2 3 3 2 2 3 4" xfId="2193" xr:uid="{00000000-0005-0000-0000-0000290D0000}"/>
    <cellStyle name="Comma 2 3 3 2 2 3 4 2" xfId="5171" xr:uid="{00000000-0005-0000-0000-00002A0D0000}"/>
    <cellStyle name="Comma 2 3 3 2 2 3 4 2 2" xfId="11123" xr:uid="{00000000-0005-0000-0000-00002B0D0000}"/>
    <cellStyle name="Comma 2 3 3 2 2 3 4 3" xfId="8147" xr:uid="{00000000-0005-0000-0000-00002C0D0000}"/>
    <cellStyle name="Comma 2 3 3 2 2 3 5" xfId="3175" xr:uid="{00000000-0005-0000-0000-00002D0D0000}"/>
    <cellStyle name="Comma 2 3 3 2 2 3 5 2" xfId="9129" xr:uid="{00000000-0005-0000-0000-00002E0D0000}"/>
    <cellStyle name="Comma 2 3 3 2 2 3 6" xfId="6153" xr:uid="{00000000-0005-0000-0000-00002F0D0000}"/>
    <cellStyle name="Comma 2 3 3 2 2 4" xfId="308" xr:uid="{00000000-0005-0000-0000-0000300D0000}"/>
    <cellStyle name="Comma 2 3 3 2 2 4 2" xfId="683" xr:uid="{00000000-0005-0000-0000-0000310D0000}"/>
    <cellStyle name="Comma 2 3 3 2 2 4 2 2" xfId="1907" xr:uid="{00000000-0005-0000-0000-0000320D0000}"/>
    <cellStyle name="Comma 2 3 3 2 2 4 2 2 2" xfId="4897" xr:uid="{00000000-0005-0000-0000-0000330D0000}"/>
    <cellStyle name="Comma 2 3 3 2 2 4 2 2 2 2" xfId="10851" xr:uid="{00000000-0005-0000-0000-0000340D0000}"/>
    <cellStyle name="Comma 2 3 3 2 2 4 2 2 3" xfId="7875" xr:uid="{00000000-0005-0000-0000-0000350D0000}"/>
    <cellStyle name="Comma 2 3 3 2 2 4 2 3" xfId="2693" xr:uid="{00000000-0005-0000-0000-0000360D0000}"/>
    <cellStyle name="Comma 2 3 3 2 2 4 2 3 2" xfId="5671" xr:uid="{00000000-0005-0000-0000-0000370D0000}"/>
    <cellStyle name="Comma 2 3 3 2 2 4 2 3 2 2" xfId="11623" xr:uid="{00000000-0005-0000-0000-0000380D0000}"/>
    <cellStyle name="Comma 2 3 3 2 2 4 2 3 3" xfId="8647" xr:uid="{00000000-0005-0000-0000-0000390D0000}"/>
    <cellStyle name="Comma 2 3 3 2 2 4 2 4" xfId="3675" xr:uid="{00000000-0005-0000-0000-00003A0D0000}"/>
    <cellStyle name="Comma 2 3 3 2 2 4 2 4 2" xfId="9629" xr:uid="{00000000-0005-0000-0000-00003B0D0000}"/>
    <cellStyle name="Comma 2 3 3 2 2 4 2 5" xfId="6653" xr:uid="{00000000-0005-0000-0000-00003C0D0000}"/>
    <cellStyle name="Comma 2 3 3 2 2 4 3" xfId="1297" xr:uid="{00000000-0005-0000-0000-00003D0D0000}"/>
    <cellStyle name="Comma 2 3 3 2 2 4 3 2" xfId="4287" xr:uid="{00000000-0005-0000-0000-00003E0D0000}"/>
    <cellStyle name="Comma 2 3 3 2 2 4 3 2 2" xfId="10241" xr:uid="{00000000-0005-0000-0000-00003F0D0000}"/>
    <cellStyle name="Comma 2 3 3 2 2 4 3 3" xfId="7265" xr:uid="{00000000-0005-0000-0000-0000400D0000}"/>
    <cellStyle name="Comma 2 3 3 2 2 4 4" xfId="2318" xr:uid="{00000000-0005-0000-0000-0000410D0000}"/>
    <cellStyle name="Comma 2 3 3 2 2 4 4 2" xfId="5296" xr:uid="{00000000-0005-0000-0000-0000420D0000}"/>
    <cellStyle name="Comma 2 3 3 2 2 4 4 2 2" xfId="11248" xr:uid="{00000000-0005-0000-0000-0000430D0000}"/>
    <cellStyle name="Comma 2 3 3 2 2 4 4 3" xfId="8272" xr:uid="{00000000-0005-0000-0000-0000440D0000}"/>
    <cellStyle name="Comma 2 3 3 2 2 4 5" xfId="3300" xr:uid="{00000000-0005-0000-0000-0000450D0000}"/>
    <cellStyle name="Comma 2 3 3 2 2 4 5 2" xfId="9254" xr:uid="{00000000-0005-0000-0000-0000460D0000}"/>
    <cellStyle name="Comma 2 3 3 2 2 4 6" xfId="6278" xr:uid="{00000000-0005-0000-0000-0000470D0000}"/>
    <cellStyle name="Comma 2 3 3 2 2 5" xfId="803" xr:uid="{00000000-0005-0000-0000-0000480D0000}"/>
    <cellStyle name="Comma 2 3 3 2 2 5 2" xfId="1574" xr:uid="{00000000-0005-0000-0000-0000490D0000}"/>
    <cellStyle name="Comma 2 3 3 2 2 5 2 2" xfId="4564" xr:uid="{00000000-0005-0000-0000-00004A0D0000}"/>
    <cellStyle name="Comma 2 3 3 2 2 5 2 2 2" xfId="10518" xr:uid="{00000000-0005-0000-0000-00004B0D0000}"/>
    <cellStyle name="Comma 2 3 3 2 2 5 2 3" xfId="7542" xr:uid="{00000000-0005-0000-0000-00004C0D0000}"/>
    <cellStyle name="Comma 2 3 3 2 2 5 3" xfId="2813" xr:uid="{00000000-0005-0000-0000-00004D0D0000}"/>
    <cellStyle name="Comma 2 3 3 2 2 5 3 2" xfId="5791" xr:uid="{00000000-0005-0000-0000-00004E0D0000}"/>
    <cellStyle name="Comma 2 3 3 2 2 5 3 2 2" xfId="11743" xr:uid="{00000000-0005-0000-0000-00004F0D0000}"/>
    <cellStyle name="Comma 2 3 3 2 2 5 3 3" xfId="8767" xr:uid="{00000000-0005-0000-0000-0000500D0000}"/>
    <cellStyle name="Comma 2 3 3 2 2 5 4" xfId="3795" xr:uid="{00000000-0005-0000-0000-0000510D0000}"/>
    <cellStyle name="Comma 2 3 3 2 2 5 4 2" xfId="9749" xr:uid="{00000000-0005-0000-0000-0000520D0000}"/>
    <cellStyle name="Comma 2 3 3 2 2 5 5" xfId="6773" xr:uid="{00000000-0005-0000-0000-0000530D0000}"/>
    <cellStyle name="Comma 2 3 3 2 2 6" xfId="923" xr:uid="{00000000-0005-0000-0000-0000540D0000}"/>
    <cellStyle name="Comma 2 3 3 2 2 6 2" xfId="1694" xr:uid="{00000000-0005-0000-0000-0000550D0000}"/>
    <cellStyle name="Comma 2 3 3 2 2 6 2 2" xfId="4684" xr:uid="{00000000-0005-0000-0000-0000560D0000}"/>
    <cellStyle name="Comma 2 3 3 2 2 6 2 2 2" xfId="10638" xr:uid="{00000000-0005-0000-0000-0000570D0000}"/>
    <cellStyle name="Comma 2 3 3 2 2 6 2 3" xfId="7662" xr:uid="{00000000-0005-0000-0000-0000580D0000}"/>
    <cellStyle name="Comma 2 3 3 2 2 6 3" xfId="2933" xr:uid="{00000000-0005-0000-0000-0000590D0000}"/>
    <cellStyle name="Comma 2 3 3 2 2 6 3 2" xfId="5911" xr:uid="{00000000-0005-0000-0000-00005A0D0000}"/>
    <cellStyle name="Comma 2 3 3 2 2 6 3 2 2" xfId="11863" xr:uid="{00000000-0005-0000-0000-00005B0D0000}"/>
    <cellStyle name="Comma 2 3 3 2 2 6 3 3" xfId="8887" xr:uid="{00000000-0005-0000-0000-00005C0D0000}"/>
    <cellStyle name="Comma 2 3 3 2 2 6 4" xfId="3915" xr:uid="{00000000-0005-0000-0000-00005D0D0000}"/>
    <cellStyle name="Comma 2 3 3 2 2 6 4 2" xfId="9869" xr:uid="{00000000-0005-0000-0000-00005E0D0000}"/>
    <cellStyle name="Comma 2 3 3 2 2 6 5" xfId="6893" xr:uid="{00000000-0005-0000-0000-00005F0D0000}"/>
    <cellStyle name="Comma 2 3 3 2 2 7" xfId="438" xr:uid="{00000000-0005-0000-0000-0000600D0000}"/>
    <cellStyle name="Comma 2 3 3 2 2 7 2" xfId="1408" xr:uid="{00000000-0005-0000-0000-0000610D0000}"/>
    <cellStyle name="Comma 2 3 3 2 2 7 2 2" xfId="4398" xr:uid="{00000000-0005-0000-0000-0000620D0000}"/>
    <cellStyle name="Comma 2 3 3 2 2 7 2 2 2" xfId="10352" xr:uid="{00000000-0005-0000-0000-0000630D0000}"/>
    <cellStyle name="Comma 2 3 3 2 2 7 2 3" xfId="7376" xr:uid="{00000000-0005-0000-0000-0000640D0000}"/>
    <cellStyle name="Comma 2 3 3 2 2 7 3" xfId="2448" xr:uid="{00000000-0005-0000-0000-0000650D0000}"/>
    <cellStyle name="Comma 2 3 3 2 2 7 3 2" xfId="5426" xr:uid="{00000000-0005-0000-0000-0000660D0000}"/>
    <cellStyle name="Comma 2 3 3 2 2 7 3 2 2" xfId="11378" xr:uid="{00000000-0005-0000-0000-0000670D0000}"/>
    <cellStyle name="Comma 2 3 3 2 2 7 3 3" xfId="8402" xr:uid="{00000000-0005-0000-0000-0000680D0000}"/>
    <cellStyle name="Comma 2 3 3 2 2 7 4" xfId="3430" xr:uid="{00000000-0005-0000-0000-0000690D0000}"/>
    <cellStyle name="Comma 2 3 3 2 2 7 4 2" xfId="9384" xr:uid="{00000000-0005-0000-0000-00006A0D0000}"/>
    <cellStyle name="Comma 2 3 3 2 2 7 5" xfId="6408" xr:uid="{00000000-0005-0000-0000-00006B0D0000}"/>
    <cellStyle name="Comma 2 3 3 2 2 8" xfId="1052" xr:uid="{00000000-0005-0000-0000-00006C0D0000}"/>
    <cellStyle name="Comma 2 3 3 2 2 8 2" xfId="4042" xr:uid="{00000000-0005-0000-0000-00006D0D0000}"/>
    <cellStyle name="Comma 2 3 3 2 2 8 2 2" xfId="9996" xr:uid="{00000000-0005-0000-0000-00006E0D0000}"/>
    <cellStyle name="Comma 2 3 3 2 2 8 3" xfId="7020" xr:uid="{00000000-0005-0000-0000-00006F0D0000}"/>
    <cellStyle name="Comma 2 3 3 2 2 9" xfId="2073" xr:uid="{00000000-0005-0000-0000-0000700D0000}"/>
    <cellStyle name="Comma 2 3 3 2 2 9 2" xfId="5051" xr:uid="{00000000-0005-0000-0000-0000710D0000}"/>
    <cellStyle name="Comma 2 3 3 2 2 9 2 2" xfId="11003" xr:uid="{00000000-0005-0000-0000-0000720D0000}"/>
    <cellStyle name="Comma 2 3 3 2 2 9 3" xfId="8027" xr:uid="{00000000-0005-0000-0000-0000730D0000}"/>
    <cellStyle name="Comma 2 3 3 2 3" xfId="93" xr:uid="{00000000-0005-0000-0000-0000740D0000}"/>
    <cellStyle name="Comma 2 3 3 2 3 10" xfId="6063" xr:uid="{00000000-0005-0000-0000-0000750D0000}"/>
    <cellStyle name="Comma 2 3 3 2 3 2" xfId="213" xr:uid="{00000000-0005-0000-0000-0000760D0000}"/>
    <cellStyle name="Comma 2 3 3 2 3 2 2" xfId="588" xr:uid="{00000000-0005-0000-0000-0000770D0000}"/>
    <cellStyle name="Comma 2 3 3 2 3 2 2 2" xfId="1510" xr:uid="{00000000-0005-0000-0000-0000780D0000}"/>
    <cellStyle name="Comma 2 3 3 2 3 2 2 2 2" xfId="4500" xr:uid="{00000000-0005-0000-0000-0000790D0000}"/>
    <cellStyle name="Comma 2 3 3 2 3 2 2 2 2 2" xfId="10454" xr:uid="{00000000-0005-0000-0000-00007A0D0000}"/>
    <cellStyle name="Comma 2 3 3 2 3 2 2 2 3" xfId="7478" xr:uid="{00000000-0005-0000-0000-00007B0D0000}"/>
    <cellStyle name="Comma 2 3 3 2 3 2 2 3" xfId="2598" xr:uid="{00000000-0005-0000-0000-00007C0D0000}"/>
    <cellStyle name="Comma 2 3 3 2 3 2 2 3 2" xfId="5576" xr:uid="{00000000-0005-0000-0000-00007D0D0000}"/>
    <cellStyle name="Comma 2 3 3 2 3 2 2 3 2 2" xfId="11528" xr:uid="{00000000-0005-0000-0000-00007E0D0000}"/>
    <cellStyle name="Comma 2 3 3 2 3 2 2 3 3" xfId="8552" xr:uid="{00000000-0005-0000-0000-00007F0D0000}"/>
    <cellStyle name="Comma 2 3 3 2 3 2 2 4" xfId="3580" xr:uid="{00000000-0005-0000-0000-0000800D0000}"/>
    <cellStyle name="Comma 2 3 3 2 3 2 2 4 2" xfId="9534" xr:uid="{00000000-0005-0000-0000-0000810D0000}"/>
    <cellStyle name="Comma 2 3 3 2 3 2 2 5" xfId="6558" xr:uid="{00000000-0005-0000-0000-0000820D0000}"/>
    <cellStyle name="Comma 2 3 3 2 3 2 3" xfId="1202" xr:uid="{00000000-0005-0000-0000-0000830D0000}"/>
    <cellStyle name="Comma 2 3 3 2 3 2 3 2" xfId="4192" xr:uid="{00000000-0005-0000-0000-0000840D0000}"/>
    <cellStyle name="Comma 2 3 3 2 3 2 3 2 2" xfId="10146" xr:uid="{00000000-0005-0000-0000-0000850D0000}"/>
    <cellStyle name="Comma 2 3 3 2 3 2 3 3" xfId="7170" xr:uid="{00000000-0005-0000-0000-0000860D0000}"/>
    <cellStyle name="Comma 2 3 3 2 3 2 4" xfId="2223" xr:uid="{00000000-0005-0000-0000-0000870D0000}"/>
    <cellStyle name="Comma 2 3 3 2 3 2 4 2" xfId="5201" xr:uid="{00000000-0005-0000-0000-0000880D0000}"/>
    <cellStyle name="Comma 2 3 3 2 3 2 4 2 2" xfId="11153" xr:uid="{00000000-0005-0000-0000-0000890D0000}"/>
    <cellStyle name="Comma 2 3 3 2 3 2 4 3" xfId="8177" xr:uid="{00000000-0005-0000-0000-00008A0D0000}"/>
    <cellStyle name="Comma 2 3 3 2 3 2 5" xfId="3205" xr:uid="{00000000-0005-0000-0000-00008B0D0000}"/>
    <cellStyle name="Comma 2 3 3 2 3 2 5 2" xfId="9159" xr:uid="{00000000-0005-0000-0000-00008C0D0000}"/>
    <cellStyle name="Comma 2 3 3 2 3 2 6" xfId="6183" xr:uid="{00000000-0005-0000-0000-00008D0D0000}"/>
    <cellStyle name="Comma 2 3 3 2 3 3" xfId="338" xr:uid="{00000000-0005-0000-0000-00008E0D0000}"/>
    <cellStyle name="Comma 2 3 3 2 3 3 2" xfId="713" xr:uid="{00000000-0005-0000-0000-00008F0D0000}"/>
    <cellStyle name="Comma 2 3 3 2 3 3 2 2" xfId="1937" xr:uid="{00000000-0005-0000-0000-0000900D0000}"/>
    <cellStyle name="Comma 2 3 3 2 3 3 2 2 2" xfId="4927" xr:uid="{00000000-0005-0000-0000-0000910D0000}"/>
    <cellStyle name="Comma 2 3 3 2 3 3 2 2 2 2" xfId="10881" xr:uid="{00000000-0005-0000-0000-0000920D0000}"/>
    <cellStyle name="Comma 2 3 3 2 3 3 2 2 3" xfId="7905" xr:uid="{00000000-0005-0000-0000-0000930D0000}"/>
    <cellStyle name="Comma 2 3 3 2 3 3 2 3" xfId="2723" xr:uid="{00000000-0005-0000-0000-0000940D0000}"/>
    <cellStyle name="Comma 2 3 3 2 3 3 2 3 2" xfId="5701" xr:uid="{00000000-0005-0000-0000-0000950D0000}"/>
    <cellStyle name="Comma 2 3 3 2 3 3 2 3 2 2" xfId="11653" xr:uid="{00000000-0005-0000-0000-0000960D0000}"/>
    <cellStyle name="Comma 2 3 3 2 3 3 2 3 3" xfId="8677" xr:uid="{00000000-0005-0000-0000-0000970D0000}"/>
    <cellStyle name="Comma 2 3 3 2 3 3 2 4" xfId="3705" xr:uid="{00000000-0005-0000-0000-0000980D0000}"/>
    <cellStyle name="Comma 2 3 3 2 3 3 2 4 2" xfId="9659" xr:uid="{00000000-0005-0000-0000-0000990D0000}"/>
    <cellStyle name="Comma 2 3 3 2 3 3 2 5" xfId="6683" xr:uid="{00000000-0005-0000-0000-00009A0D0000}"/>
    <cellStyle name="Comma 2 3 3 2 3 3 3" xfId="1327" xr:uid="{00000000-0005-0000-0000-00009B0D0000}"/>
    <cellStyle name="Comma 2 3 3 2 3 3 3 2" xfId="4317" xr:uid="{00000000-0005-0000-0000-00009C0D0000}"/>
    <cellStyle name="Comma 2 3 3 2 3 3 3 2 2" xfId="10271" xr:uid="{00000000-0005-0000-0000-00009D0D0000}"/>
    <cellStyle name="Comma 2 3 3 2 3 3 3 3" xfId="7295" xr:uid="{00000000-0005-0000-0000-00009E0D0000}"/>
    <cellStyle name="Comma 2 3 3 2 3 3 4" xfId="2348" xr:uid="{00000000-0005-0000-0000-00009F0D0000}"/>
    <cellStyle name="Comma 2 3 3 2 3 3 4 2" xfId="5326" xr:uid="{00000000-0005-0000-0000-0000A00D0000}"/>
    <cellStyle name="Comma 2 3 3 2 3 3 4 2 2" xfId="11278" xr:uid="{00000000-0005-0000-0000-0000A10D0000}"/>
    <cellStyle name="Comma 2 3 3 2 3 3 4 3" xfId="8302" xr:uid="{00000000-0005-0000-0000-0000A20D0000}"/>
    <cellStyle name="Comma 2 3 3 2 3 3 5" xfId="3330" xr:uid="{00000000-0005-0000-0000-0000A30D0000}"/>
    <cellStyle name="Comma 2 3 3 2 3 3 5 2" xfId="9284" xr:uid="{00000000-0005-0000-0000-0000A40D0000}"/>
    <cellStyle name="Comma 2 3 3 2 3 3 6" xfId="6308" xr:uid="{00000000-0005-0000-0000-0000A50D0000}"/>
    <cellStyle name="Comma 2 3 3 2 3 4" xfId="833" xr:uid="{00000000-0005-0000-0000-0000A60D0000}"/>
    <cellStyle name="Comma 2 3 3 2 3 4 2" xfId="1604" xr:uid="{00000000-0005-0000-0000-0000A70D0000}"/>
    <cellStyle name="Comma 2 3 3 2 3 4 2 2" xfId="4594" xr:uid="{00000000-0005-0000-0000-0000A80D0000}"/>
    <cellStyle name="Comma 2 3 3 2 3 4 2 2 2" xfId="10548" xr:uid="{00000000-0005-0000-0000-0000A90D0000}"/>
    <cellStyle name="Comma 2 3 3 2 3 4 2 3" xfId="7572" xr:uid="{00000000-0005-0000-0000-0000AA0D0000}"/>
    <cellStyle name="Comma 2 3 3 2 3 4 3" xfId="2843" xr:uid="{00000000-0005-0000-0000-0000AB0D0000}"/>
    <cellStyle name="Comma 2 3 3 2 3 4 3 2" xfId="5821" xr:uid="{00000000-0005-0000-0000-0000AC0D0000}"/>
    <cellStyle name="Comma 2 3 3 2 3 4 3 2 2" xfId="11773" xr:uid="{00000000-0005-0000-0000-0000AD0D0000}"/>
    <cellStyle name="Comma 2 3 3 2 3 4 3 3" xfId="8797" xr:uid="{00000000-0005-0000-0000-0000AE0D0000}"/>
    <cellStyle name="Comma 2 3 3 2 3 4 4" xfId="3825" xr:uid="{00000000-0005-0000-0000-0000AF0D0000}"/>
    <cellStyle name="Comma 2 3 3 2 3 4 4 2" xfId="9779" xr:uid="{00000000-0005-0000-0000-0000B00D0000}"/>
    <cellStyle name="Comma 2 3 3 2 3 4 5" xfId="6803" xr:uid="{00000000-0005-0000-0000-0000B10D0000}"/>
    <cellStyle name="Comma 2 3 3 2 3 5" xfId="953" xr:uid="{00000000-0005-0000-0000-0000B20D0000}"/>
    <cellStyle name="Comma 2 3 3 2 3 5 2" xfId="1724" xr:uid="{00000000-0005-0000-0000-0000B30D0000}"/>
    <cellStyle name="Comma 2 3 3 2 3 5 2 2" xfId="4714" xr:uid="{00000000-0005-0000-0000-0000B40D0000}"/>
    <cellStyle name="Comma 2 3 3 2 3 5 2 2 2" xfId="10668" xr:uid="{00000000-0005-0000-0000-0000B50D0000}"/>
    <cellStyle name="Comma 2 3 3 2 3 5 2 3" xfId="7692" xr:uid="{00000000-0005-0000-0000-0000B60D0000}"/>
    <cellStyle name="Comma 2 3 3 2 3 5 3" xfId="2963" xr:uid="{00000000-0005-0000-0000-0000B70D0000}"/>
    <cellStyle name="Comma 2 3 3 2 3 5 3 2" xfId="5941" xr:uid="{00000000-0005-0000-0000-0000B80D0000}"/>
    <cellStyle name="Comma 2 3 3 2 3 5 3 2 2" xfId="11893" xr:uid="{00000000-0005-0000-0000-0000B90D0000}"/>
    <cellStyle name="Comma 2 3 3 2 3 5 3 3" xfId="8917" xr:uid="{00000000-0005-0000-0000-0000BA0D0000}"/>
    <cellStyle name="Comma 2 3 3 2 3 5 4" xfId="3945" xr:uid="{00000000-0005-0000-0000-0000BB0D0000}"/>
    <cellStyle name="Comma 2 3 3 2 3 5 4 2" xfId="9899" xr:uid="{00000000-0005-0000-0000-0000BC0D0000}"/>
    <cellStyle name="Comma 2 3 3 2 3 5 5" xfId="6923" xr:uid="{00000000-0005-0000-0000-0000BD0D0000}"/>
    <cellStyle name="Comma 2 3 3 2 3 6" xfId="468" xr:uid="{00000000-0005-0000-0000-0000BE0D0000}"/>
    <cellStyle name="Comma 2 3 3 2 3 6 2" xfId="1378" xr:uid="{00000000-0005-0000-0000-0000BF0D0000}"/>
    <cellStyle name="Comma 2 3 3 2 3 6 2 2" xfId="4368" xr:uid="{00000000-0005-0000-0000-0000C00D0000}"/>
    <cellStyle name="Comma 2 3 3 2 3 6 2 2 2" xfId="10322" xr:uid="{00000000-0005-0000-0000-0000C10D0000}"/>
    <cellStyle name="Comma 2 3 3 2 3 6 2 3" xfId="7346" xr:uid="{00000000-0005-0000-0000-0000C20D0000}"/>
    <cellStyle name="Comma 2 3 3 2 3 6 3" xfId="2478" xr:uid="{00000000-0005-0000-0000-0000C30D0000}"/>
    <cellStyle name="Comma 2 3 3 2 3 6 3 2" xfId="5456" xr:uid="{00000000-0005-0000-0000-0000C40D0000}"/>
    <cellStyle name="Comma 2 3 3 2 3 6 3 2 2" xfId="11408" xr:uid="{00000000-0005-0000-0000-0000C50D0000}"/>
    <cellStyle name="Comma 2 3 3 2 3 6 3 3" xfId="8432" xr:uid="{00000000-0005-0000-0000-0000C60D0000}"/>
    <cellStyle name="Comma 2 3 3 2 3 6 4" xfId="3460" xr:uid="{00000000-0005-0000-0000-0000C70D0000}"/>
    <cellStyle name="Comma 2 3 3 2 3 6 4 2" xfId="9414" xr:uid="{00000000-0005-0000-0000-0000C80D0000}"/>
    <cellStyle name="Comma 2 3 3 2 3 6 5" xfId="6438" xr:uid="{00000000-0005-0000-0000-0000C90D0000}"/>
    <cellStyle name="Comma 2 3 3 2 3 7" xfId="1082" xr:uid="{00000000-0005-0000-0000-0000CA0D0000}"/>
    <cellStyle name="Comma 2 3 3 2 3 7 2" xfId="4072" xr:uid="{00000000-0005-0000-0000-0000CB0D0000}"/>
    <cellStyle name="Comma 2 3 3 2 3 7 2 2" xfId="10026" xr:uid="{00000000-0005-0000-0000-0000CC0D0000}"/>
    <cellStyle name="Comma 2 3 3 2 3 7 3" xfId="7050" xr:uid="{00000000-0005-0000-0000-0000CD0D0000}"/>
    <cellStyle name="Comma 2 3 3 2 3 8" xfId="2103" xr:uid="{00000000-0005-0000-0000-0000CE0D0000}"/>
    <cellStyle name="Comma 2 3 3 2 3 8 2" xfId="5081" xr:uid="{00000000-0005-0000-0000-0000CF0D0000}"/>
    <cellStyle name="Comma 2 3 3 2 3 8 2 2" xfId="11033" xr:uid="{00000000-0005-0000-0000-0000D00D0000}"/>
    <cellStyle name="Comma 2 3 3 2 3 8 3" xfId="8057" xr:uid="{00000000-0005-0000-0000-0000D10D0000}"/>
    <cellStyle name="Comma 2 3 3 2 3 9" xfId="3085" xr:uid="{00000000-0005-0000-0000-0000D20D0000}"/>
    <cellStyle name="Comma 2 3 3 2 3 9 2" xfId="9039" xr:uid="{00000000-0005-0000-0000-0000D30D0000}"/>
    <cellStyle name="Comma 2 3 3 2 4" xfId="153" xr:uid="{00000000-0005-0000-0000-0000D40D0000}"/>
    <cellStyle name="Comma 2 3 3 2 4 2" xfId="528" xr:uid="{00000000-0005-0000-0000-0000D50D0000}"/>
    <cellStyle name="Comma 2 3 3 2 4 2 2" xfId="1788" xr:uid="{00000000-0005-0000-0000-0000D60D0000}"/>
    <cellStyle name="Comma 2 3 3 2 4 2 2 2" xfId="4778" xr:uid="{00000000-0005-0000-0000-0000D70D0000}"/>
    <cellStyle name="Comma 2 3 3 2 4 2 2 2 2" xfId="10732" xr:uid="{00000000-0005-0000-0000-0000D80D0000}"/>
    <cellStyle name="Comma 2 3 3 2 4 2 2 3" xfId="7756" xr:uid="{00000000-0005-0000-0000-0000D90D0000}"/>
    <cellStyle name="Comma 2 3 3 2 4 2 3" xfId="2538" xr:uid="{00000000-0005-0000-0000-0000DA0D0000}"/>
    <cellStyle name="Comma 2 3 3 2 4 2 3 2" xfId="5516" xr:uid="{00000000-0005-0000-0000-0000DB0D0000}"/>
    <cellStyle name="Comma 2 3 3 2 4 2 3 2 2" xfId="11468" xr:uid="{00000000-0005-0000-0000-0000DC0D0000}"/>
    <cellStyle name="Comma 2 3 3 2 4 2 3 3" xfId="8492" xr:uid="{00000000-0005-0000-0000-0000DD0D0000}"/>
    <cellStyle name="Comma 2 3 3 2 4 2 4" xfId="3520" xr:uid="{00000000-0005-0000-0000-0000DE0D0000}"/>
    <cellStyle name="Comma 2 3 3 2 4 2 4 2" xfId="9474" xr:uid="{00000000-0005-0000-0000-0000DF0D0000}"/>
    <cellStyle name="Comma 2 3 3 2 4 2 5" xfId="6498" xr:uid="{00000000-0005-0000-0000-0000E00D0000}"/>
    <cellStyle name="Comma 2 3 3 2 4 3" xfId="1142" xr:uid="{00000000-0005-0000-0000-0000E10D0000}"/>
    <cellStyle name="Comma 2 3 3 2 4 3 2" xfId="4132" xr:uid="{00000000-0005-0000-0000-0000E20D0000}"/>
    <cellStyle name="Comma 2 3 3 2 4 3 2 2" xfId="10086" xr:uid="{00000000-0005-0000-0000-0000E30D0000}"/>
    <cellStyle name="Comma 2 3 3 2 4 3 3" xfId="7110" xr:uid="{00000000-0005-0000-0000-0000E40D0000}"/>
    <cellStyle name="Comma 2 3 3 2 4 4" xfId="2163" xr:uid="{00000000-0005-0000-0000-0000E50D0000}"/>
    <cellStyle name="Comma 2 3 3 2 4 4 2" xfId="5141" xr:uid="{00000000-0005-0000-0000-0000E60D0000}"/>
    <cellStyle name="Comma 2 3 3 2 4 4 2 2" xfId="11093" xr:uid="{00000000-0005-0000-0000-0000E70D0000}"/>
    <cellStyle name="Comma 2 3 3 2 4 4 3" xfId="8117" xr:uid="{00000000-0005-0000-0000-0000E80D0000}"/>
    <cellStyle name="Comma 2 3 3 2 4 5" xfId="3145" xr:uid="{00000000-0005-0000-0000-0000E90D0000}"/>
    <cellStyle name="Comma 2 3 3 2 4 5 2" xfId="9099" xr:uid="{00000000-0005-0000-0000-0000EA0D0000}"/>
    <cellStyle name="Comma 2 3 3 2 4 6" xfId="6123" xr:uid="{00000000-0005-0000-0000-0000EB0D0000}"/>
    <cellStyle name="Comma 2 3 3 2 5" xfId="278" xr:uid="{00000000-0005-0000-0000-0000EC0D0000}"/>
    <cellStyle name="Comma 2 3 3 2 5 2" xfId="653" xr:uid="{00000000-0005-0000-0000-0000ED0D0000}"/>
    <cellStyle name="Comma 2 3 3 2 5 2 2" xfId="1877" xr:uid="{00000000-0005-0000-0000-0000EE0D0000}"/>
    <cellStyle name="Comma 2 3 3 2 5 2 2 2" xfId="4867" xr:uid="{00000000-0005-0000-0000-0000EF0D0000}"/>
    <cellStyle name="Comma 2 3 3 2 5 2 2 2 2" xfId="10821" xr:uid="{00000000-0005-0000-0000-0000F00D0000}"/>
    <cellStyle name="Comma 2 3 3 2 5 2 2 3" xfId="7845" xr:uid="{00000000-0005-0000-0000-0000F10D0000}"/>
    <cellStyle name="Comma 2 3 3 2 5 2 3" xfId="2663" xr:uid="{00000000-0005-0000-0000-0000F20D0000}"/>
    <cellStyle name="Comma 2 3 3 2 5 2 3 2" xfId="5641" xr:uid="{00000000-0005-0000-0000-0000F30D0000}"/>
    <cellStyle name="Comma 2 3 3 2 5 2 3 2 2" xfId="11593" xr:uid="{00000000-0005-0000-0000-0000F40D0000}"/>
    <cellStyle name="Comma 2 3 3 2 5 2 3 3" xfId="8617" xr:uid="{00000000-0005-0000-0000-0000F50D0000}"/>
    <cellStyle name="Comma 2 3 3 2 5 2 4" xfId="3645" xr:uid="{00000000-0005-0000-0000-0000F60D0000}"/>
    <cellStyle name="Comma 2 3 3 2 5 2 4 2" xfId="9599" xr:uid="{00000000-0005-0000-0000-0000F70D0000}"/>
    <cellStyle name="Comma 2 3 3 2 5 2 5" xfId="6623" xr:uid="{00000000-0005-0000-0000-0000F80D0000}"/>
    <cellStyle name="Comma 2 3 3 2 5 3" xfId="1267" xr:uid="{00000000-0005-0000-0000-0000F90D0000}"/>
    <cellStyle name="Comma 2 3 3 2 5 3 2" xfId="4257" xr:uid="{00000000-0005-0000-0000-0000FA0D0000}"/>
    <cellStyle name="Comma 2 3 3 2 5 3 2 2" xfId="10211" xr:uid="{00000000-0005-0000-0000-0000FB0D0000}"/>
    <cellStyle name="Comma 2 3 3 2 5 3 3" xfId="7235" xr:uid="{00000000-0005-0000-0000-0000FC0D0000}"/>
    <cellStyle name="Comma 2 3 3 2 5 4" xfId="2288" xr:uid="{00000000-0005-0000-0000-0000FD0D0000}"/>
    <cellStyle name="Comma 2 3 3 2 5 4 2" xfId="5266" xr:uid="{00000000-0005-0000-0000-0000FE0D0000}"/>
    <cellStyle name="Comma 2 3 3 2 5 4 2 2" xfId="11218" xr:uid="{00000000-0005-0000-0000-0000FF0D0000}"/>
    <cellStyle name="Comma 2 3 3 2 5 4 3" xfId="8242" xr:uid="{00000000-0005-0000-0000-0000000E0000}"/>
    <cellStyle name="Comma 2 3 3 2 5 5" xfId="3270" xr:uid="{00000000-0005-0000-0000-0000010E0000}"/>
    <cellStyle name="Comma 2 3 3 2 5 5 2" xfId="9224" xr:uid="{00000000-0005-0000-0000-0000020E0000}"/>
    <cellStyle name="Comma 2 3 3 2 5 6" xfId="6248" xr:uid="{00000000-0005-0000-0000-0000030E0000}"/>
    <cellStyle name="Comma 2 3 3 2 6" xfId="773" xr:uid="{00000000-0005-0000-0000-0000040E0000}"/>
    <cellStyle name="Comma 2 3 3 2 6 2" xfId="1544" xr:uid="{00000000-0005-0000-0000-0000050E0000}"/>
    <cellStyle name="Comma 2 3 3 2 6 2 2" xfId="4534" xr:uid="{00000000-0005-0000-0000-0000060E0000}"/>
    <cellStyle name="Comma 2 3 3 2 6 2 2 2" xfId="10488" xr:uid="{00000000-0005-0000-0000-0000070E0000}"/>
    <cellStyle name="Comma 2 3 3 2 6 2 3" xfId="7512" xr:uid="{00000000-0005-0000-0000-0000080E0000}"/>
    <cellStyle name="Comma 2 3 3 2 6 3" xfId="2783" xr:uid="{00000000-0005-0000-0000-0000090E0000}"/>
    <cellStyle name="Comma 2 3 3 2 6 3 2" xfId="5761" xr:uid="{00000000-0005-0000-0000-00000A0E0000}"/>
    <cellStyle name="Comma 2 3 3 2 6 3 2 2" xfId="11713" xr:uid="{00000000-0005-0000-0000-00000B0E0000}"/>
    <cellStyle name="Comma 2 3 3 2 6 3 3" xfId="8737" xr:uid="{00000000-0005-0000-0000-00000C0E0000}"/>
    <cellStyle name="Comma 2 3 3 2 6 4" xfId="3765" xr:uid="{00000000-0005-0000-0000-00000D0E0000}"/>
    <cellStyle name="Comma 2 3 3 2 6 4 2" xfId="9719" xr:uid="{00000000-0005-0000-0000-00000E0E0000}"/>
    <cellStyle name="Comma 2 3 3 2 6 5" xfId="6743" xr:uid="{00000000-0005-0000-0000-00000F0E0000}"/>
    <cellStyle name="Comma 2 3 3 2 7" xfId="893" xr:uid="{00000000-0005-0000-0000-0000100E0000}"/>
    <cellStyle name="Comma 2 3 3 2 7 2" xfId="1664" xr:uid="{00000000-0005-0000-0000-0000110E0000}"/>
    <cellStyle name="Comma 2 3 3 2 7 2 2" xfId="4654" xr:uid="{00000000-0005-0000-0000-0000120E0000}"/>
    <cellStyle name="Comma 2 3 3 2 7 2 2 2" xfId="10608" xr:uid="{00000000-0005-0000-0000-0000130E0000}"/>
    <cellStyle name="Comma 2 3 3 2 7 2 3" xfId="7632" xr:uid="{00000000-0005-0000-0000-0000140E0000}"/>
    <cellStyle name="Comma 2 3 3 2 7 3" xfId="2903" xr:uid="{00000000-0005-0000-0000-0000150E0000}"/>
    <cellStyle name="Comma 2 3 3 2 7 3 2" xfId="5881" xr:uid="{00000000-0005-0000-0000-0000160E0000}"/>
    <cellStyle name="Comma 2 3 3 2 7 3 2 2" xfId="11833" xr:uid="{00000000-0005-0000-0000-0000170E0000}"/>
    <cellStyle name="Comma 2 3 3 2 7 3 3" xfId="8857" xr:uid="{00000000-0005-0000-0000-0000180E0000}"/>
    <cellStyle name="Comma 2 3 3 2 7 4" xfId="3885" xr:uid="{00000000-0005-0000-0000-0000190E0000}"/>
    <cellStyle name="Comma 2 3 3 2 7 4 2" xfId="9839" xr:uid="{00000000-0005-0000-0000-00001A0E0000}"/>
    <cellStyle name="Comma 2 3 3 2 7 5" xfId="6863" xr:uid="{00000000-0005-0000-0000-00001B0E0000}"/>
    <cellStyle name="Comma 2 3 3 2 8" xfId="408" xr:uid="{00000000-0005-0000-0000-00001C0E0000}"/>
    <cellStyle name="Comma 2 3 3 2 8 2" xfId="1407" xr:uid="{00000000-0005-0000-0000-00001D0E0000}"/>
    <cellStyle name="Comma 2 3 3 2 8 2 2" xfId="4397" xr:uid="{00000000-0005-0000-0000-00001E0E0000}"/>
    <cellStyle name="Comma 2 3 3 2 8 2 2 2" xfId="10351" xr:uid="{00000000-0005-0000-0000-00001F0E0000}"/>
    <cellStyle name="Comma 2 3 3 2 8 2 3" xfId="7375" xr:uid="{00000000-0005-0000-0000-0000200E0000}"/>
    <cellStyle name="Comma 2 3 3 2 8 3" xfId="2418" xr:uid="{00000000-0005-0000-0000-0000210E0000}"/>
    <cellStyle name="Comma 2 3 3 2 8 3 2" xfId="5396" xr:uid="{00000000-0005-0000-0000-0000220E0000}"/>
    <cellStyle name="Comma 2 3 3 2 8 3 2 2" xfId="11348" xr:uid="{00000000-0005-0000-0000-0000230E0000}"/>
    <cellStyle name="Comma 2 3 3 2 8 3 3" xfId="8372" xr:uid="{00000000-0005-0000-0000-0000240E0000}"/>
    <cellStyle name="Comma 2 3 3 2 8 4" xfId="3400" xr:uid="{00000000-0005-0000-0000-0000250E0000}"/>
    <cellStyle name="Comma 2 3 3 2 8 4 2" xfId="9354" xr:uid="{00000000-0005-0000-0000-0000260E0000}"/>
    <cellStyle name="Comma 2 3 3 2 8 5" xfId="6378" xr:uid="{00000000-0005-0000-0000-0000270E0000}"/>
    <cellStyle name="Comma 2 3 3 2 9" xfId="1022" xr:uid="{00000000-0005-0000-0000-0000280E0000}"/>
    <cellStyle name="Comma 2 3 3 2 9 2" xfId="4012" xr:uid="{00000000-0005-0000-0000-0000290E0000}"/>
    <cellStyle name="Comma 2 3 3 2 9 2 2" xfId="9966" xr:uid="{00000000-0005-0000-0000-00002A0E0000}"/>
    <cellStyle name="Comma 2 3 3 2 9 3" xfId="6990" xr:uid="{00000000-0005-0000-0000-00002B0E0000}"/>
    <cellStyle name="Comma 2 3 3 3" xfId="48" xr:uid="{00000000-0005-0000-0000-00002C0E0000}"/>
    <cellStyle name="Comma 2 3 3 3 10" xfId="3040" xr:uid="{00000000-0005-0000-0000-00002D0E0000}"/>
    <cellStyle name="Comma 2 3 3 3 10 2" xfId="8994" xr:uid="{00000000-0005-0000-0000-00002E0E0000}"/>
    <cellStyle name="Comma 2 3 3 3 11" xfId="6018" xr:uid="{00000000-0005-0000-0000-00002F0E0000}"/>
    <cellStyle name="Comma 2 3 3 3 2" xfId="108" xr:uid="{00000000-0005-0000-0000-0000300E0000}"/>
    <cellStyle name="Comma 2 3 3 3 2 10" xfId="6078" xr:uid="{00000000-0005-0000-0000-0000310E0000}"/>
    <cellStyle name="Comma 2 3 3 3 2 2" xfId="228" xr:uid="{00000000-0005-0000-0000-0000320E0000}"/>
    <cellStyle name="Comma 2 3 3 3 2 2 2" xfId="603" xr:uid="{00000000-0005-0000-0000-0000330E0000}"/>
    <cellStyle name="Comma 2 3 3 3 2 2 2 2" xfId="1462" xr:uid="{00000000-0005-0000-0000-0000340E0000}"/>
    <cellStyle name="Comma 2 3 3 3 2 2 2 2 2" xfId="4452" xr:uid="{00000000-0005-0000-0000-0000350E0000}"/>
    <cellStyle name="Comma 2 3 3 3 2 2 2 2 2 2" xfId="10406" xr:uid="{00000000-0005-0000-0000-0000360E0000}"/>
    <cellStyle name="Comma 2 3 3 3 2 2 2 2 3" xfId="7430" xr:uid="{00000000-0005-0000-0000-0000370E0000}"/>
    <cellStyle name="Comma 2 3 3 3 2 2 2 3" xfId="2613" xr:uid="{00000000-0005-0000-0000-0000380E0000}"/>
    <cellStyle name="Comma 2 3 3 3 2 2 2 3 2" xfId="5591" xr:uid="{00000000-0005-0000-0000-0000390E0000}"/>
    <cellStyle name="Comma 2 3 3 3 2 2 2 3 2 2" xfId="11543" xr:uid="{00000000-0005-0000-0000-00003A0E0000}"/>
    <cellStyle name="Comma 2 3 3 3 2 2 2 3 3" xfId="8567" xr:uid="{00000000-0005-0000-0000-00003B0E0000}"/>
    <cellStyle name="Comma 2 3 3 3 2 2 2 4" xfId="3595" xr:uid="{00000000-0005-0000-0000-00003C0E0000}"/>
    <cellStyle name="Comma 2 3 3 3 2 2 2 4 2" xfId="9549" xr:uid="{00000000-0005-0000-0000-00003D0E0000}"/>
    <cellStyle name="Comma 2 3 3 3 2 2 2 5" xfId="6573" xr:uid="{00000000-0005-0000-0000-00003E0E0000}"/>
    <cellStyle name="Comma 2 3 3 3 2 2 3" xfId="1217" xr:uid="{00000000-0005-0000-0000-00003F0E0000}"/>
    <cellStyle name="Comma 2 3 3 3 2 2 3 2" xfId="4207" xr:uid="{00000000-0005-0000-0000-0000400E0000}"/>
    <cellStyle name="Comma 2 3 3 3 2 2 3 2 2" xfId="10161" xr:uid="{00000000-0005-0000-0000-0000410E0000}"/>
    <cellStyle name="Comma 2 3 3 3 2 2 3 3" xfId="7185" xr:uid="{00000000-0005-0000-0000-0000420E0000}"/>
    <cellStyle name="Comma 2 3 3 3 2 2 4" xfId="2238" xr:uid="{00000000-0005-0000-0000-0000430E0000}"/>
    <cellStyle name="Comma 2 3 3 3 2 2 4 2" xfId="5216" xr:uid="{00000000-0005-0000-0000-0000440E0000}"/>
    <cellStyle name="Comma 2 3 3 3 2 2 4 2 2" xfId="11168" xr:uid="{00000000-0005-0000-0000-0000450E0000}"/>
    <cellStyle name="Comma 2 3 3 3 2 2 4 3" xfId="8192" xr:uid="{00000000-0005-0000-0000-0000460E0000}"/>
    <cellStyle name="Comma 2 3 3 3 2 2 5" xfId="3220" xr:uid="{00000000-0005-0000-0000-0000470E0000}"/>
    <cellStyle name="Comma 2 3 3 3 2 2 5 2" xfId="9174" xr:uid="{00000000-0005-0000-0000-0000480E0000}"/>
    <cellStyle name="Comma 2 3 3 3 2 2 6" xfId="6198" xr:uid="{00000000-0005-0000-0000-0000490E0000}"/>
    <cellStyle name="Comma 2 3 3 3 2 3" xfId="353" xr:uid="{00000000-0005-0000-0000-00004A0E0000}"/>
    <cellStyle name="Comma 2 3 3 3 2 3 2" xfId="728" xr:uid="{00000000-0005-0000-0000-00004B0E0000}"/>
    <cellStyle name="Comma 2 3 3 3 2 3 2 2" xfId="1952" xr:uid="{00000000-0005-0000-0000-00004C0E0000}"/>
    <cellStyle name="Comma 2 3 3 3 2 3 2 2 2" xfId="4942" xr:uid="{00000000-0005-0000-0000-00004D0E0000}"/>
    <cellStyle name="Comma 2 3 3 3 2 3 2 2 2 2" xfId="10896" xr:uid="{00000000-0005-0000-0000-00004E0E0000}"/>
    <cellStyle name="Comma 2 3 3 3 2 3 2 2 3" xfId="7920" xr:uid="{00000000-0005-0000-0000-00004F0E0000}"/>
    <cellStyle name="Comma 2 3 3 3 2 3 2 3" xfId="2738" xr:uid="{00000000-0005-0000-0000-0000500E0000}"/>
    <cellStyle name="Comma 2 3 3 3 2 3 2 3 2" xfId="5716" xr:uid="{00000000-0005-0000-0000-0000510E0000}"/>
    <cellStyle name="Comma 2 3 3 3 2 3 2 3 2 2" xfId="11668" xr:uid="{00000000-0005-0000-0000-0000520E0000}"/>
    <cellStyle name="Comma 2 3 3 3 2 3 2 3 3" xfId="8692" xr:uid="{00000000-0005-0000-0000-0000530E0000}"/>
    <cellStyle name="Comma 2 3 3 3 2 3 2 4" xfId="3720" xr:uid="{00000000-0005-0000-0000-0000540E0000}"/>
    <cellStyle name="Comma 2 3 3 3 2 3 2 4 2" xfId="9674" xr:uid="{00000000-0005-0000-0000-0000550E0000}"/>
    <cellStyle name="Comma 2 3 3 3 2 3 2 5" xfId="6698" xr:uid="{00000000-0005-0000-0000-0000560E0000}"/>
    <cellStyle name="Comma 2 3 3 3 2 3 3" xfId="1342" xr:uid="{00000000-0005-0000-0000-0000570E0000}"/>
    <cellStyle name="Comma 2 3 3 3 2 3 3 2" xfId="4332" xr:uid="{00000000-0005-0000-0000-0000580E0000}"/>
    <cellStyle name="Comma 2 3 3 3 2 3 3 2 2" xfId="10286" xr:uid="{00000000-0005-0000-0000-0000590E0000}"/>
    <cellStyle name="Comma 2 3 3 3 2 3 3 3" xfId="7310" xr:uid="{00000000-0005-0000-0000-00005A0E0000}"/>
    <cellStyle name="Comma 2 3 3 3 2 3 4" xfId="2363" xr:uid="{00000000-0005-0000-0000-00005B0E0000}"/>
    <cellStyle name="Comma 2 3 3 3 2 3 4 2" xfId="5341" xr:uid="{00000000-0005-0000-0000-00005C0E0000}"/>
    <cellStyle name="Comma 2 3 3 3 2 3 4 2 2" xfId="11293" xr:uid="{00000000-0005-0000-0000-00005D0E0000}"/>
    <cellStyle name="Comma 2 3 3 3 2 3 4 3" xfId="8317" xr:uid="{00000000-0005-0000-0000-00005E0E0000}"/>
    <cellStyle name="Comma 2 3 3 3 2 3 5" xfId="3345" xr:uid="{00000000-0005-0000-0000-00005F0E0000}"/>
    <cellStyle name="Comma 2 3 3 3 2 3 5 2" xfId="9299" xr:uid="{00000000-0005-0000-0000-0000600E0000}"/>
    <cellStyle name="Comma 2 3 3 3 2 3 6" xfId="6323" xr:uid="{00000000-0005-0000-0000-0000610E0000}"/>
    <cellStyle name="Comma 2 3 3 3 2 4" xfId="848" xr:uid="{00000000-0005-0000-0000-0000620E0000}"/>
    <cellStyle name="Comma 2 3 3 3 2 4 2" xfId="1619" xr:uid="{00000000-0005-0000-0000-0000630E0000}"/>
    <cellStyle name="Comma 2 3 3 3 2 4 2 2" xfId="4609" xr:uid="{00000000-0005-0000-0000-0000640E0000}"/>
    <cellStyle name="Comma 2 3 3 3 2 4 2 2 2" xfId="10563" xr:uid="{00000000-0005-0000-0000-0000650E0000}"/>
    <cellStyle name="Comma 2 3 3 3 2 4 2 3" xfId="7587" xr:uid="{00000000-0005-0000-0000-0000660E0000}"/>
    <cellStyle name="Comma 2 3 3 3 2 4 3" xfId="2858" xr:uid="{00000000-0005-0000-0000-0000670E0000}"/>
    <cellStyle name="Comma 2 3 3 3 2 4 3 2" xfId="5836" xr:uid="{00000000-0005-0000-0000-0000680E0000}"/>
    <cellStyle name="Comma 2 3 3 3 2 4 3 2 2" xfId="11788" xr:uid="{00000000-0005-0000-0000-0000690E0000}"/>
    <cellStyle name="Comma 2 3 3 3 2 4 3 3" xfId="8812" xr:uid="{00000000-0005-0000-0000-00006A0E0000}"/>
    <cellStyle name="Comma 2 3 3 3 2 4 4" xfId="3840" xr:uid="{00000000-0005-0000-0000-00006B0E0000}"/>
    <cellStyle name="Comma 2 3 3 3 2 4 4 2" xfId="9794" xr:uid="{00000000-0005-0000-0000-00006C0E0000}"/>
    <cellStyle name="Comma 2 3 3 3 2 4 5" xfId="6818" xr:uid="{00000000-0005-0000-0000-00006D0E0000}"/>
    <cellStyle name="Comma 2 3 3 3 2 5" xfId="968" xr:uid="{00000000-0005-0000-0000-00006E0E0000}"/>
    <cellStyle name="Comma 2 3 3 3 2 5 2" xfId="1739" xr:uid="{00000000-0005-0000-0000-00006F0E0000}"/>
    <cellStyle name="Comma 2 3 3 3 2 5 2 2" xfId="4729" xr:uid="{00000000-0005-0000-0000-0000700E0000}"/>
    <cellStyle name="Comma 2 3 3 3 2 5 2 2 2" xfId="10683" xr:uid="{00000000-0005-0000-0000-0000710E0000}"/>
    <cellStyle name="Comma 2 3 3 3 2 5 2 3" xfId="7707" xr:uid="{00000000-0005-0000-0000-0000720E0000}"/>
    <cellStyle name="Comma 2 3 3 3 2 5 3" xfId="2978" xr:uid="{00000000-0005-0000-0000-0000730E0000}"/>
    <cellStyle name="Comma 2 3 3 3 2 5 3 2" xfId="5956" xr:uid="{00000000-0005-0000-0000-0000740E0000}"/>
    <cellStyle name="Comma 2 3 3 3 2 5 3 2 2" xfId="11908" xr:uid="{00000000-0005-0000-0000-0000750E0000}"/>
    <cellStyle name="Comma 2 3 3 3 2 5 3 3" xfId="8932" xr:uid="{00000000-0005-0000-0000-0000760E0000}"/>
    <cellStyle name="Comma 2 3 3 3 2 5 4" xfId="3960" xr:uid="{00000000-0005-0000-0000-0000770E0000}"/>
    <cellStyle name="Comma 2 3 3 3 2 5 4 2" xfId="9914" xr:uid="{00000000-0005-0000-0000-0000780E0000}"/>
    <cellStyle name="Comma 2 3 3 3 2 5 5" xfId="6938" xr:uid="{00000000-0005-0000-0000-0000790E0000}"/>
    <cellStyle name="Comma 2 3 3 3 2 6" xfId="483" xr:uid="{00000000-0005-0000-0000-00007A0E0000}"/>
    <cellStyle name="Comma 2 3 3 3 2 6 2" xfId="1458" xr:uid="{00000000-0005-0000-0000-00007B0E0000}"/>
    <cellStyle name="Comma 2 3 3 3 2 6 2 2" xfId="4448" xr:uid="{00000000-0005-0000-0000-00007C0E0000}"/>
    <cellStyle name="Comma 2 3 3 3 2 6 2 2 2" xfId="10402" xr:uid="{00000000-0005-0000-0000-00007D0E0000}"/>
    <cellStyle name="Comma 2 3 3 3 2 6 2 3" xfId="7426" xr:uid="{00000000-0005-0000-0000-00007E0E0000}"/>
    <cellStyle name="Comma 2 3 3 3 2 6 3" xfId="2493" xr:uid="{00000000-0005-0000-0000-00007F0E0000}"/>
    <cellStyle name="Comma 2 3 3 3 2 6 3 2" xfId="5471" xr:uid="{00000000-0005-0000-0000-0000800E0000}"/>
    <cellStyle name="Comma 2 3 3 3 2 6 3 2 2" xfId="11423" xr:uid="{00000000-0005-0000-0000-0000810E0000}"/>
    <cellStyle name="Comma 2 3 3 3 2 6 3 3" xfId="8447" xr:uid="{00000000-0005-0000-0000-0000820E0000}"/>
    <cellStyle name="Comma 2 3 3 3 2 6 4" xfId="3475" xr:uid="{00000000-0005-0000-0000-0000830E0000}"/>
    <cellStyle name="Comma 2 3 3 3 2 6 4 2" xfId="9429" xr:uid="{00000000-0005-0000-0000-0000840E0000}"/>
    <cellStyle name="Comma 2 3 3 3 2 6 5" xfId="6453" xr:uid="{00000000-0005-0000-0000-0000850E0000}"/>
    <cellStyle name="Comma 2 3 3 3 2 7" xfId="1097" xr:uid="{00000000-0005-0000-0000-0000860E0000}"/>
    <cellStyle name="Comma 2 3 3 3 2 7 2" xfId="4087" xr:uid="{00000000-0005-0000-0000-0000870E0000}"/>
    <cellStyle name="Comma 2 3 3 3 2 7 2 2" xfId="10041" xr:uid="{00000000-0005-0000-0000-0000880E0000}"/>
    <cellStyle name="Comma 2 3 3 3 2 7 3" xfId="7065" xr:uid="{00000000-0005-0000-0000-0000890E0000}"/>
    <cellStyle name="Comma 2 3 3 3 2 8" xfId="2118" xr:uid="{00000000-0005-0000-0000-00008A0E0000}"/>
    <cellStyle name="Comma 2 3 3 3 2 8 2" xfId="5096" xr:uid="{00000000-0005-0000-0000-00008B0E0000}"/>
    <cellStyle name="Comma 2 3 3 3 2 8 2 2" xfId="11048" xr:uid="{00000000-0005-0000-0000-00008C0E0000}"/>
    <cellStyle name="Comma 2 3 3 3 2 8 3" xfId="8072" xr:uid="{00000000-0005-0000-0000-00008D0E0000}"/>
    <cellStyle name="Comma 2 3 3 3 2 9" xfId="3100" xr:uid="{00000000-0005-0000-0000-00008E0E0000}"/>
    <cellStyle name="Comma 2 3 3 3 2 9 2" xfId="9054" xr:uid="{00000000-0005-0000-0000-00008F0E0000}"/>
    <cellStyle name="Comma 2 3 3 3 3" xfId="168" xr:uid="{00000000-0005-0000-0000-0000900E0000}"/>
    <cellStyle name="Comma 2 3 3 3 3 2" xfId="543" xr:uid="{00000000-0005-0000-0000-0000910E0000}"/>
    <cellStyle name="Comma 2 3 3 3 3 2 2" xfId="1428" xr:uid="{00000000-0005-0000-0000-0000920E0000}"/>
    <cellStyle name="Comma 2 3 3 3 3 2 2 2" xfId="4418" xr:uid="{00000000-0005-0000-0000-0000930E0000}"/>
    <cellStyle name="Comma 2 3 3 3 3 2 2 2 2" xfId="10372" xr:uid="{00000000-0005-0000-0000-0000940E0000}"/>
    <cellStyle name="Comma 2 3 3 3 3 2 2 3" xfId="7396" xr:uid="{00000000-0005-0000-0000-0000950E0000}"/>
    <cellStyle name="Comma 2 3 3 3 3 2 3" xfId="2553" xr:uid="{00000000-0005-0000-0000-0000960E0000}"/>
    <cellStyle name="Comma 2 3 3 3 3 2 3 2" xfId="5531" xr:uid="{00000000-0005-0000-0000-0000970E0000}"/>
    <cellStyle name="Comma 2 3 3 3 3 2 3 2 2" xfId="11483" xr:uid="{00000000-0005-0000-0000-0000980E0000}"/>
    <cellStyle name="Comma 2 3 3 3 3 2 3 3" xfId="8507" xr:uid="{00000000-0005-0000-0000-0000990E0000}"/>
    <cellStyle name="Comma 2 3 3 3 3 2 4" xfId="3535" xr:uid="{00000000-0005-0000-0000-00009A0E0000}"/>
    <cellStyle name="Comma 2 3 3 3 3 2 4 2" xfId="9489" xr:uid="{00000000-0005-0000-0000-00009B0E0000}"/>
    <cellStyle name="Comma 2 3 3 3 3 2 5" xfId="6513" xr:uid="{00000000-0005-0000-0000-00009C0E0000}"/>
    <cellStyle name="Comma 2 3 3 3 3 3" xfId="1157" xr:uid="{00000000-0005-0000-0000-00009D0E0000}"/>
    <cellStyle name="Comma 2 3 3 3 3 3 2" xfId="4147" xr:uid="{00000000-0005-0000-0000-00009E0E0000}"/>
    <cellStyle name="Comma 2 3 3 3 3 3 2 2" xfId="10101" xr:uid="{00000000-0005-0000-0000-00009F0E0000}"/>
    <cellStyle name="Comma 2 3 3 3 3 3 3" xfId="7125" xr:uid="{00000000-0005-0000-0000-0000A00E0000}"/>
    <cellStyle name="Comma 2 3 3 3 3 4" xfId="2178" xr:uid="{00000000-0005-0000-0000-0000A10E0000}"/>
    <cellStyle name="Comma 2 3 3 3 3 4 2" xfId="5156" xr:uid="{00000000-0005-0000-0000-0000A20E0000}"/>
    <cellStyle name="Comma 2 3 3 3 3 4 2 2" xfId="11108" xr:uid="{00000000-0005-0000-0000-0000A30E0000}"/>
    <cellStyle name="Comma 2 3 3 3 3 4 3" xfId="8132" xr:uid="{00000000-0005-0000-0000-0000A40E0000}"/>
    <cellStyle name="Comma 2 3 3 3 3 5" xfId="3160" xr:uid="{00000000-0005-0000-0000-0000A50E0000}"/>
    <cellStyle name="Comma 2 3 3 3 3 5 2" xfId="9114" xr:uid="{00000000-0005-0000-0000-0000A60E0000}"/>
    <cellStyle name="Comma 2 3 3 3 3 6" xfId="6138" xr:uid="{00000000-0005-0000-0000-0000A70E0000}"/>
    <cellStyle name="Comma 2 3 3 3 4" xfId="293" xr:uid="{00000000-0005-0000-0000-0000A80E0000}"/>
    <cellStyle name="Comma 2 3 3 3 4 2" xfId="668" xr:uid="{00000000-0005-0000-0000-0000A90E0000}"/>
    <cellStyle name="Comma 2 3 3 3 4 2 2" xfId="1892" xr:uid="{00000000-0005-0000-0000-0000AA0E0000}"/>
    <cellStyle name="Comma 2 3 3 3 4 2 2 2" xfId="4882" xr:uid="{00000000-0005-0000-0000-0000AB0E0000}"/>
    <cellStyle name="Comma 2 3 3 3 4 2 2 2 2" xfId="10836" xr:uid="{00000000-0005-0000-0000-0000AC0E0000}"/>
    <cellStyle name="Comma 2 3 3 3 4 2 2 3" xfId="7860" xr:uid="{00000000-0005-0000-0000-0000AD0E0000}"/>
    <cellStyle name="Comma 2 3 3 3 4 2 3" xfId="2678" xr:uid="{00000000-0005-0000-0000-0000AE0E0000}"/>
    <cellStyle name="Comma 2 3 3 3 4 2 3 2" xfId="5656" xr:uid="{00000000-0005-0000-0000-0000AF0E0000}"/>
    <cellStyle name="Comma 2 3 3 3 4 2 3 2 2" xfId="11608" xr:uid="{00000000-0005-0000-0000-0000B00E0000}"/>
    <cellStyle name="Comma 2 3 3 3 4 2 3 3" xfId="8632" xr:uid="{00000000-0005-0000-0000-0000B10E0000}"/>
    <cellStyle name="Comma 2 3 3 3 4 2 4" xfId="3660" xr:uid="{00000000-0005-0000-0000-0000B20E0000}"/>
    <cellStyle name="Comma 2 3 3 3 4 2 4 2" xfId="9614" xr:uid="{00000000-0005-0000-0000-0000B30E0000}"/>
    <cellStyle name="Comma 2 3 3 3 4 2 5" xfId="6638" xr:uid="{00000000-0005-0000-0000-0000B40E0000}"/>
    <cellStyle name="Comma 2 3 3 3 4 3" xfId="1282" xr:uid="{00000000-0005-0000-0000-0000B50E0000}"/>
    <cellStyle name="Comma 2 3 3 3 4 3 2" xfId="4272" xr:uid="{00000000-0005-0000-0000-0000B60E0000}"/>
    <cellStyle name="Comma 2 3 3 3 4 3 2 2" xfId="10226" xr:uid="{00000000-0005-0000-0000-0000B70E0000}"/>
    <cellStyle name="Comma 2 3 3 3 4 3 3" xfId="7250" xr:uid="{00000000-0005-0000-0000-0000B80E0000}"/>
    <cellStyle name="Comma 2 3 3 3 4 4" xfId="2303" xr:uid="{00000000-0005-0000-0000-0000B90E0000}"/>
    <cellStyle name="Comma 2 3 3 3 4 4 2" xfId="5281" xr:uid="{00000000-0005-0000-0000-0000BA0E0000}"/>
    <cellStyle name="Comma 2 3 3 3 4 4 2 2" xfId="11233" xr:uid="{00000000-0005-0000-0000-0000BB0E0000}"/>
    <cellStyle name="Comma 2 3 3 3 4 4 3" xfId="8257" xr:uid="{00000000-0005-0000-0000-0000BC0E0000}"/>
    <cellStyle name="Comma 2 3 3 3 4 5" xfId="3285" xr:uid="{00000000-0005-0000-0000-0000BD0E0000}"/>
    <cellStyle name="Comma 2 3 3 3 4 5 2" xfId="9239" xr:uid="{00000000-0005-0000-0000-0000BE0E0000}"/>
    <cellStyle name="Comma 2 3 3 3 4 6" xfId="6263" xr:uid="{00000000-0005-0000-0000-0000BF0E0000}"/>
    <cellStyle name="Comma 2 3 3 3 5" xfId="788" xr:uid="{00000000-0005-0000-0000-0000C00E0000}"/>
    <cellStyle name="Comma 2 3 3 3 5 2" xfId="1559" xr:uid="{00000000-0005-0000-0000-0000C10E0000}"/>
    <cellStyle name="Comma 2 3 3 3 5 2 2" xfId="4549" xr:uid="{00000000-0005-0000-0000-0000C20E0000}"/>
    <cellStyle name="Comma 2 3 3 3 5 2 2 2" xfId="10503" xr:uid="{00000000-0005-0000-0000-0000C30E0000}"/>
    <cellStyle name="Comma 2 3 3 3 5 2 3" xfId="7527" xr:uid="{00000000-0005-0000-0000-0000C40E0000}"/>
    <cellStyle name="Comma 2 3 3 3 5 3" xfId="2798" xr:uid="{00000000-0005-0000-0000-0000C50E0000}"/>
    <cellStyle name="Comma 2 3 3 3 5 3 2" xfId="5776" xr:uid="{00000000-0005-0000-0000-0000C60E0000}"/>
    <cellStyle name="Comma 2 3 3 3 5 3 2 2" xfId="11728" xr:uid="{00000000-0005-0000-0000-0000C70E0000}"/>
    <cellStyle name="Comma 2 3 3 3 5 3 3" xfId="8752" xr:uid="{00000000-0005-0000-0000-0000C80E0000}"/>
    <cellStyle name="Comma 2 3 3 3 5 4" xfId="3780" xr:uid="{00000000-0005-0000-0000-0000C90E0000}"/>
    <cellStyle name="Comma 2 3 3 3 5 4 2" xfId="9734" xr:uid="{00000000-0005-0000-0000-0000CA0E0000}"/>
    <cellStyle name="Comma 2 3 3 3 5 5" xfId="6758" xr:uid="{00000000-0005-0000-0000-0000CB0E0000}"/>
    <cellStyle name="Comma 2 3 3 3 6" xfId="908" xr:uid="{00000000-0005-0000-0000-0000CC0E0000}"/>
    <cellStyle name="Comma 2 3 3 3 6 2" xfId="1679" xr:uid="{00000000-0005-0000-0000-0000CD0E0000}"/>
    <cellStyle name="Comma 2 3 3 3 6 2 2" xfId="4669" xr:uid="{00000000-0005-0000-0000-0000CE0E0000}"/>
    <cellStyle name="Comma 2 3 3 3 6 2 2 2" xfId="10623" xr:uid="{00000000-0005-0000-0000-0000CF0E0000}"/>
    <cellStyle name="Comma 2 3 3 3 6 2 3" xfId="7647" xr:uid="{00000000-0005-0000-0000-0000D00E0000}"/>
    <cellStyle name="Comma 2 3 3 3 6 3" xfId="2918" xr:uid="{00000000-0005-0000-0000-0000D10E0000}"/>
    <cellStyle name="Comma 2 3 3 3 6 3 2" xfId="5896" xr:uid="{00000000-0005-0000-0000-0000D20E0000}"/>
    <cellStyle name="Comma 2 3 3 3 6 3 2 2" xfId="11848" xr:uid="{00000000-0005-0000-0000-0000D30E0000}"/>
    <cellStyle name="Comma 2 3 3 3 6 3 3" xfId="8872" xr:uid="{00000000-0005-0000-0000-0000D40E0000}"/>
    <cellStyle name="Comma 2 3 3 3 6 4" xfId="3900" xr:uid="{00000000-0005-0000-0000-0000D50E0000}"/>
    <cellStyle name="Comma 2 3 3 3 6 4 2" xfId="9854" xr:uid="{00000000-0005-0000-0000-0000D60E0000}"/>
    <cellStyle name="Comma 2 3 3 3 6 5" xfId="6878" xr:uid="{00000000-0005-0000-0000-0000D70E0000}"/>
    <cellStyle name="Comma 2 3 3 3 7" xfId="423" xr:uid="{00000000-0005-0000-0000-0000D80E0000}"/>
    <cellStyle name="Comma 2 3 3 3 7 2" xfId="1508" xr:uid="{00000000-0005-0000-0000-0000D90E0000}"/>
    <cellStyle name="Comma 2 3 3 3 7 2 2" xfId="4498" xr:uid="{00000000-0005-0000-0000-0000DA0E0000}"/>
    <cellStyle name="Comma 2 3 3 3 7 2 2 2" xfId="10452" xr:uid="{00000000-0005-0000-0000-0000DB0E0000}"/>
    <cellStyle name="Comma 2 3 3 3 7 2 3" xfId="7476" xr:uid="{00000000-0005-0000-0000-0000DC0E0000}"/>
    <cellStyle name="Comma 2 3 3 3 7 3" xfId="2433" xr:uid="{00000000-0005-0000-0000-0000DD0E0000}"/>
    <cellStyle name="Comma 2 3 3 3 7 3 2" xfId="5411" xr:uid="{00000000-0005-0000-0000-0000DE0E0000}"/>
    <cellStyle name="Comma 2 3 3 3 7 3 2 2" xfId="11363" xr:uid="{00000000-0005-0000-0000-0000DF0E0000}"/>
    <cellStyle name="Comma 2 3 3 3 7 3 3" xfId="8387" xr:uid="{00000000-0005-0000-0000-0000E00E0000}"/>
    <cellStyle name="Comma 2 3 3 3 7 4" xfId="3415" xr:uid="{00000000-0005-0000-0000-0000E10E0000}"/>
    <cellStyle name="Comma 2 3 3 3 7 4 2" xfId="9369" xr:uid="{00000000-0005-0000-0000-0000E20E0000}"/>
    <cellStyle name="Comma 2 3 3 3 7 5" xfId="6393" xr:uid="{00000000-0005-0000-0000-0000E30E0000}"/>
    <cellStyle name="Comma 2 3 3 3 8" xfId="1037" xr:uid="{00000000-0005-0000-0000-0000E40E0000}"/>
    <cellStyle name="Comma 2 3 3 3 8 2" xfId="4027" xr:uid="{00000000-0005-0000-0000-0000E50E0000}"/>
    <cellStyle name="Comma 2 3 3 3 8 2 2" xfId="9981" xr:uid="{00000000-0005-0000-0000-0000E60E0000}"/>
    <cellStyle name="Comma 2 3 3 3 8 3" xfId="7005" xr:uid="{00000000-0005-0000-0000-0000E70E0000}"/>
    <cellStyle name="Comma 2 3 3 3 9" xfId="2058" xr:uid="{00000000-0005-0000-0000-0000E80E0000}"/>
    <cellStyle name="Comma 2 3 3 3 9 2" xfId="5036" xr:uid="{00000000-0005-0000-0000-0000E90E0000}"/>
    <cellStyle name="Comma 2 3 3 3 9 2 2" xfId="10988" xr:uid="{00000000-0005-0000-0000-0000EA0E0000}"/>
    <cellStyle name="Comma 2 3 3 3 9 3" xfId="8012" xr:uid="{00000000-0005-0000-0000-0000EB0E0000}"/>
    <cellStyle name="Comma 2 3 3 4" xfId="78" xr:uid="{00000000-0005-0000-0000-0000EC0E0000}"/>
    <cellStyle name="Comma 2 3 3 4 10" xfId="6048" xr:uid="{00000000-0005-0000-0000-0000ED0E0000}"/>
    <cellStyle name="Comma 2 3 3 4 2" xfId="198" xr:uid="{00000000-0005-0000-0000-0000EE0E0000}"/>
    <cellStyle name="Comma 2 3 3 4 2 2" xfId="573" xr:uid="{00000000-0005-0000-0000-0000EF0E0000}"/>
    <cellStyle name="Comma 2 3 3 4 2 2 2" xfId="1368" xr:uid="{00000000-0005-0000-0000-0000F00E0000}"/>
    <cellStyle name="Comma 2 3 3 4 2 2 2 2" xfId="4358" xr:uid="{00000000-0005-0000-0000-0000F10E0000}"/>
    <cellStyle name="Comma 2 3 3 4 2 2 2 2 2" xfId="10312" xr:uid="{00000000-0005-0000-0000-0000F20E0000}"/>
    <cellStyle name="Comma 2 3 3 4 2 2 2 3" xfId="7336" xr:uid="{00000000-0005-0000-0000-0000F30E0000}"/>
    <cellStyle name="Comma 2 3 3 4 2 2 3" xfId="2583" xr:uid="{00000000-0005-0000-0000-0000F40E0000}"/>
    <cellStyle name="Comma 2 3 3 4 2 2 3 2" xfId="5561" xr:uid="{00000000-0005-0000-0000-0000F50E0000}"/>
    <cellStyle name="Comma 2 3 3 4 2 2 3 2 2" xfId="11513" xr:uid="{00000000-0005-0000-0000-0000F60E0000}"/>
    <cellStyle name="Comma 2 3 3 4 2 2 3 3" xfId="8537" xr:uid="{00000000-0005-0000-0000-0000F70E0000}"/>
    <cellStyle name="Comma 2 3 3 4 2 2 4" xfId="3565" xr:uid="{00000000-0005-0000-0000-0000F80E0000}"/>
    <cellStyle name="Comma 2 3 3 4 2 2 4 2" xfId="9519" xr:uid="{00000000-0005-0000-0000-0000F90E0000}"/>
    <cellStyle name="Comma 2 3 3 4 2 2 5" xfId="6543" xr:uid="{00000000-0005-0000-0000-0000FA0E0000}"/>
    <cellStyle name="Comma 2 3 3 4 2 3" xfId="1187" xr:uid="{00000000-0005-0000-0000-0000FB0E0000}"/>
    <cellStyle name="Comma 2 3 3 4 2 3 2" xfId="4177" xr:uid="{00000000-0005-0000-0000-0000FC0E0000}"/>
    <cellStyle name="Comma 2 3 3 4 2 3 2 2" xfId="10131" xr:uid="{00000000-0005-0000-0000-0000FD0E0000}"/>
    <cellStyle name="Comma 2 3 3 4 2 3 3" xfId="7155" xr:uid="{00000000-0005-0000-0000-0000FE0E0000}"/>
    <cellStyle name="Comma 2 3 3 4 2 4" xfId="2208" xr:uid="{00000000-0005-0000-0000-0000FF0E0000}"/>
    <cellStyle name="Comma 2 3 3 4 2 4 2" xfId="5186" xr:uid="{00000000-0005-0000-0000-0000000F0000}"/>
    <cellStyle name="Comma 2 3 3 4 2 4 2 2" xfId="11138" xr:uid="{00000000-0005-0000-0000-0000010F0000}"/>
    <cellStyle name="Comma 2 3 3 4 2 4 3" xfId="8162" xr:uid="{00000000-0005-0000-0000-0000020F0000}"/>
    <cellStyle name="Comma 2 3 3 4 2 5" xfId="3190" xr:uid="{00000000-0005-0000-0000-0000030F0000}"/>
    <cellStyle name="Comma 2 3 3 4 2 5 2" xfId="9144" xr:uid="{00000000-0005-0000-0000-0000040F0000}"/>
    <cellStyle name="Comma 2 3 3 4 2 6" xfId="6168" xr:uid="{00000000-0005-0000-0000-0000050F0000}"/>
    <cellStyle name="Comma 2 3 3 4 3" xfId="323" xr:uid="{00000000-0005-0000-0000-0000060F0000}"/>
    <cellStyle name="Comma 2 3 3 4 3 2" xfId="698" xr:uid="{00000000-0005-0000-0000-0000070F0000}"/>
    <cellStyle name="Comma 2 3 3 4 3 2 2" xfId="1922" xr:uid="{00000000-0005-0000-0000-0000080F0000}"/>
    <cellStyle name="Comma 2 3 3 4 3 2 2 2" xfId="4912" xr:uid="{00000000-0005-0000-0000-0000090F0000}"/>
    <cellStyle name="Comma 2 3 3 4 3 2 2 2 2" xfId="10866" xr:uid="{00000000-0005-0000-0000-00000A0F0000}"/>
    <cellStyle name="Comma 2 3 3 4 3 2 2 3" xfId="7890" xr:uid="{00000000-0005-0000-0000-00000B0F0000}"/>
    <cellStyle name="Comma 2 3 3 4 3 2 3" xfId="2708" xr:uid="{00000000-0005-0000-0000-00000C0F0000}"/>
    <cellStyle name="Comma 2 3 3 4 3 2 3 2" xfId="5686" xr:uid="{00000000-0005-0000-0000-00000D0F0000}"/>
    <cellStyle name="Comma 2 3 3 4 3 2 3 2 2" xfId="11638" xr:uid="{00000000-0005-0000-0000-00000E0F0000}"/>
    <cellStyle name="Comma 2 3 3 4 3 2 3 3" xfId="8662" xr:uid="{00000000-0005-0000-0000-00000F0F0000}"/>
    <cellStyle name="Comma 2 3 3 4 3 2 4" xfId="3690" xr:uid="{00000000-0005-0000-0000-0000100F0000}"/>
    <cellStyle name="Comma 2 3 3 4 3 2 4 2" xfId="9644" xr:uid="{00000000-0005-0000-0000-0000110F0000}"/>
    <cellStyle name="Comma 2 3 3 4 3 2 5" xfId="6668" xr:uid="{00000000-0005-0000-0000-0000120F0000}"/>
    <cellStyle name="Comma 2 3 3 4 3 3" xfId="1312" xr:uid="{00000000-0005-0000-0000-0000130F0000}"/>
    <cellStyle name="Comma 2 3 3 4 3 3 2" xfId="4302" xr:uid="{00000000-0005-0000-0000-0000140F0000}"/>
    <cellStyle name="Comma 2 3 3 4 3 3 2 2" xfId="10256" xr:uid="{00000000-0005-0000-0000-0000150F0000}"/>
    <cellStyle name="Comma 2 3 3 4 3 3 3" xfId="7280" xr:uid="{00000000-0005-0000-0000-0000160F0000}"/>
    <cellStyle name="Comma 2 3 3 4 3 4" xfId="2333" xr:uid="{00000000-0005-0000-0000-0000170F0000}"/>
    <cellStyle name="Comma 2 3 3 4 3 4 2" xfId="5311" xr:uid="{00000000-0005-0000-0000-0000180F0000}"/>
    <cellStyle name="Comma 2 3 3 4 3 4 2 2" xfId="11263" xr:uid="{00000000-0005-0000-0000-0000190F0000}"/>
    <cellStyle name="Comma 2 3 3 4 3 4 3" xfId="8287" xr:uid="{00000000-0005-0000-0000-00001A0F0000}"/>
    <cellStyle name="Comma 2 3 3 4 3 5" xfId="3315" xr:uid="{00000000-0005-0000-0000-00001B0F0000}"/>
    <cellStyle name="Comma 2 3 3 4 3 5 2" xfId="9269" xr:uid="{00000000-0005-0000-0000-00001C0F0000}"/>
    <cellStyle name="Comma 2 3 3 4 3 6" xfId="6293" xr:uid="{00000000-0005-0000-0000-00001D0F0000}"/>
    <cellStyle name="Comma 2 3 3 4 4" xfId="818" xr:uid="{00000000-0005-0000-0000-00001E0F0000}"/>
    <cellStyle name="Comma 2 3 3 4 4 2" xfId="1589" xr:uid="{00000000-0005-0000-0000-00001F0F0000}"/>
    <cellStyle name="Comma 2 3 3 4 4 2 2" xfId="4579" xr:uid="{00000000-0005-0000-0000-0000200F0000}"/>
    <cellStyle name="Comma 2 3 3 4 4 2 2 2" xfId="10533" xr:uid="{00000000-0005-0000-0000-0000210F0000}"/>
    <cellStyle name="Comma 2 3 3 4 4 2 3" xfId="7557" xr:uid="{00000000-0005-0000-0000-0000220F0000}"/>
    <cellStyle name="Comma 2 3 3 4 4 3" xfId="2828" xr:uid="{00000000-0005-0000-0000-0000230F0000}"/>
    <cellStyle name="Comma 2 3 3 4 4 3 2" xfId="5806" xr:uid="{00000000-0005-0000-0000-0000240F0000}"/>
    <cellStyle name="Comma 2 3 3 4 4 3 2 2" xfId="11758" xr:uid="{00000000-0005-0000-0000-0000250F0000}"/>
    <cellStyle name="Comma 2 3 3 4 4 3 3" xfId="8782" xr:uid="{00000000-0005-0000-0000-0000260F0000}"/>
    <cellStyle name="Comma 2 3 3 4 4 4" xfId="3810" xr:uid="{00000000-0005-0000-0000-0000270F0000}"/>
    <cellStyle name="Comma 2 3 3 4 4 4 2" xfId="9764" xr:uid="{00000000-0005-0000-0000-0000280F0000}"/>
    <cellStyle name="Comma 2 3 3 4 4 5" xfId="6788" xr:uid="{00000000-0005-0000-0000-0000290F0000}"/>
    <cellStyle name="Comma 2 3 3 4 5" xfId="938" xr:uid="{00000000-0005-0000-0000-00002A0F0000}"/>
    <cellStyle name="Comma 2 3 3 4 5 2" xfId="1709" xr:uid="{00000000-0005-0000-0000-00002B0F0000}"/>
    <cellStyle name="Comma 2 3 3 4 5 2 2" xfId="4699" xr:uid="{00000000-0005-0000-0000-00002C0F0000}"/>
    <cellStyle name="Comma 2 3 3 4 5 2 2 2" xfId="10653" xr:uid="{00000000-0005-0000-0000-00002D0F0000}"/>
    <cellStyle name="Comma 2 3 3 4 5 2 3" xfId="7677" xr:uid="{00000000-0005-0000-0000-00002E0F0000}"/>
    <cellStyle name="Comma 2 3 3 4 5 3" xfId="2948" xr:uid="{00000000-0005-0000-0000-00002F0F0000}"/>
    <cellStyle name="Comma 2 3 3 4 5 3 2" xfId="5926" xr:uid="{00000000-0005-0000-0000-0000300F0000}"/>
    <cellStyle name="Comma 2 3 3 4 5 3 2 2" xfId="11878" xr:uid="{00000000-0005-0000-0000-0000310F0000}"/>
    <cellStyle name="Comma 2 3 3 4 5 3 3" xfId="8902" xr:uid="{00000000-0005-0000-0000-0000320F0000}"/>
    <cellStyle name="Comma 2 3 3 4 5 4" xfId="3930" xr:uid="{00000000-0005-0000-0000-0000330F0000}"/>
    <cellStyle name="Comma 2 3 3 4 5 4 2" xfId="9884" xr:uid="{00000000-0005-0000-0000-0000340F0000}"/>
    <cellStyle name="Comma 2 3 3 4 5 5" xfId="6908" xr:uid="{00000000-0005-0000-0000-0000350F0000}"/>
    <cellStyle name="Comma 2 3 3 4 6" xfId="453" xr:uid="{00000000-0005-0000-0000-0000360F0000}"/>
    <cellStyle name="Comma 2 3 3 4 6 2" xfId="1437" xr:uid="{00000000-0005-0000-0000-0000370F0000}"/>
    <cellStyle name="Comma 2 3 3 4 6 2 2" xfId="4427" xr:uid="{00000000-0005-0000-0000-0000380F0000}"/>
    <cellStyle name="Comma 2 3 3 4 6 2 2 2" xfId="10381" xr:uid="{00000000-0005-0000-0000-0000390F0000}"/>
    <cellStyle name="Comma 2 3 3 4 6 2 3" xfId="7405" xr:uid="{00000000-0005-0000-0000-00003A0F0000}"/>
    <cellStyle name="Comma 2 3 3 4 6 3" xfId="2463" xr:uid="{00000000-0005-0000-0000-00003B0F0000}"/>
    <cellStyle name="Comma 2 3 3 4 6 3 2" xfId="5441" xr:uid="{00000000-0005-0000-0000-00003C0F0000}"/>
    <cellStyle name="Comma 2 3 3 4 6 3 2 2" xfId="11393" xr:uid="{00000000-0005-0000-0000-00003D0F0000}"/>
    <cellStyle name="Comma 2 3 3 4 6 3 3" xfId="8417" xr:uid="{00000000-0005-0000-0000-00003E0F0000}"/>
    <cellStyle name="Comma 2 3 3 4 6 4" xfId="3445" xr:uid="{00000000-0005-0000-0000-00003F0F0000}"/>
    <cellStyle name="Comma 2 3 3 4 6 4 2" xfId="9399" xr:uid="{00000000-0005-0000-0000-0000400F0000}"/>
    <cellStyle name="Comma 2 3 3 4 6 5" xfId="6423" xr:uid="{00000000-0005-0000-0000-0000410F0000}"/>
    <cellStyle name="Comma 2 3 3 4 7" xfId="1067" xr:uid="{00000000-0005-0000-0000-0000420F0000}"/>
    <cellStyle name="Comma 2 3 3 4 7 2" xfId="4057" xr:uid="{00000000-0005-0000-0000-0000430F0000}"/>
    <cellStyle name="Comma 2 3 3 4 7 2 2" xfId="10011" xr:uid="{00000000-0005-0000-0000-0000440F0000}"/>
    <cellStyle name="Comma 2 3 3 4 7 3" xfId="7035" xr:uid="{00000000-0005-0000-0000-0000450F0000}"/>
    <cellStyle name="Comma 2 3 3 4 8" xfId="2088" xr:uid="{00000000-0005-0000-0000-0000460F0000}"/>
    <cellStyle name="Comma 2 3 3 4 8 2" xfId="5066" xr:uid="{00000000-0005-0000-0000-0000470F0000}"/>
    <cellStyle name="Comma 2 3 3 4 8 2 2" xfId="11018" xr:uid="{00000000-0005-0000-0000-0000480F0000}"/>
    <cellStyle name="Comma 2 3 3 4 8 3" xfId="8042" xr:uid="{00000000-0005-0000-0000-0000490F0000}"/>
    <cellStyle name="Comma 2 3 3 4 9" xfId="3070" xr:uid="{00000000-0005-0000-0000-00004A0F0000}"/>
    <cellStyle name="Comma 2 3 3 4 9 2" xfId="9024" xr:uid="{00000000-0005-0000-0000-00004B0F0000}"/>
    <cellStyle name="Comma 2 3 3 5" xfId="138" xr:uid="{00000000-0005-0000-0000-00004C0F0000}"/>
    <cellStyle name="Comma 2 3 3 5 2" xfId="513" xr:uid="{00000000-0005-0000-0000-00004D0F0000}"/>
    <cellStyle name="Comma 2 3 3 5 2 2" xfId="1512" xr:uid="{00000000-0005-0000-0000-00004E0F0000}"/>
    <cellStyle name="Comma 2 3 3 5 2 2 2" xfId="4502" xr:uid="{00000000-0005-0000-0000-00004F0F0000}"/>
    <cellStyle name="Comma 2 3 3 5 2 2 2 2" xfId="10456" xr:uid="{00000000-0005-0000-0000-0000500F0000}"/>
    <cellStyle name="Comma 2 3 3 5 2 2 3" xfId="7480" xr:uid="{00000000-0005-0000-0000-0000510F0000}"/>
    <cellStyle name="Comma 2 3 3 5 2 3" xfId="2523" xr:uid="{00000000-0005-0000-0000-0000520F0000}"/>
    <cellStyle name="Comma 2 3 3 5 2 3 2" xfId="5501" xr:uid="{00000000-0005-0000-0000-0000530F0000}"/>
    <cellStyle name="Comma 2 3 3 5 2 3 2 2" xfId="11453" xr:uid="{00000000-0005-0000-0000-0000540F0000}"/>
    <cellStyle name="Comma 2 3 3 5 2 3 3" xfId="8477" xr:uid="{00000000-0005-0000-0000-0000550F0000}"/>
    <cellStyle name="Comma 2 3 3 5 2 4" xfId="3505" xr:uid="{00000000-0005-0000-0000-0000560F0000}"/>
    <cellStyle name="Comma 2 3 3 5 2 4 2" xfId="9459" xr:uid="{00000000-0005-0000-0000-0000570F0000}"/>
    <cellStyle name="Comma 2 3 3 5 2 5" xfId="6483" xr:uid="{00000000-0005-0000-0000-0000580F0000}"/>
    <cellStyle name="Comma 2 3 3 5 3" xfId="1127" xr:uid="{00000000-0005-0000-0000-0000590F0000}"/>
    <cellStyle name="Comma 2 3 3 5 3 2" xfId="4117" xr:uid="{00000000-0005-0000-0000-00005A0F0000}"/>
    <cellStyle name="Comma 2 3 3 5 3 2 2" xfId="10071" xr:uid="{00000000-0005-0000-0000-00005B0F0000}"/>
    <cellStyle name="Comma 2 3 3 5 3 3" xfId="7095" xr:uid="{00000000-0005-0000-0000-00005C0F0000}"/>
    <cellStyle name="Comma 2 3 3 5 4" xfId="2148" xr:uid="{00000000-0005-0000-0000-00005D0F0000}"/>
    <cellStyle name="Comma 2 3 3 5 4 2" xfId="5126" xr:uid="{00000000-0005-0000-0000-00005E0F0000}"/>
    <cellStyle name="Comma 2 3 3 5 4 2 2" xfId="11078" xr:uid="{00000000-0005-0000-0000-00005F0F0000}"/>
    <cellStyle name="Comma 2 3 3 5 4 3" xfId="8102" xr:uid="{00000000-0005-0000-0000-0000600F0000}"/>
    <cellStyle name="Comma 2 3 3 5 5" xfId="3130" xr:uid="{00000000-0005-0000-0000-0000610F0000}"/>
    <cellStyle name="Comma 2 3 3 5 5 2" xfId="9084" xr:uid="{00000000-0005-0000-0000-0000620F0000}"/>
    <cellStyle name="Comma 2 3 3 5 6" xfId="6108" xr:uid="{00000000-0005-0000-0000-0000630F0000}"/>
    <cellStyle name="Comma 2 3 3 6" xfId="263" xr:uid="{00000000-0005-0000-0000-0000640F0000}"/>
    <cellStyle name="Comma 2 3 3 6 2" xfId="638" xr:uid="{00000000-0005-0000-0000-0000650F0000}"/>
    <cellStyle name="Comma 2 3 3 6 2 2" xfId="1862" xr:uid="{00000000-0005-0000-0000-0000660F0000}"/>
    <cellStyle name="Comma 2 3 3 6 2 2 2" xfId="4852" xr:uid="{00000000-0005-0000-0000-0000670F0000}"/>
    <cellStyle name="Comma 2 3 3 6 2 2 2 2" xfId="10806" xr:uid="{00000000-0005-0000-0000-0000680F0000}"/>
    <cellStyle name="Comma 2 3 3 6 2 2 3" xfId="7830" xr:uid="{00000000-0005-0000-0000-0000690F0000}"/>
    <cellStyle name="Comma 2 3 3 6 2 3" xfId="2648" xr:uid="{00000000-0005-0000-0000-00006A0F0000}"/>
    <cellStyle name="Comma 2 3 3 6 2 3 2" xfId="5626" xr:uid="{00000000-0005-0000-0000-00006B0F0000}"/>
    <cellStyle name="Comma 2 3 3 6 2 3 2 2" xfId="11578" xr:uid="{00000000-0005-0000-0000-00006C0F0000}"/>
    <cellStyle name="Comma 2 3 3 6 2 3 3" xfId="8602" xr:uid="{00000000-0005-0000-0000-00006D0F0000}"/>
    <cellStyle name="Comma 2 3 3 6 2 4" xfId="3630" xr:uid="{00000000-0005-0000-0000-00006E0F0000}"/>
    <cellStyle name="Comma 2 3 3 6 2 4 2" xfId="9584" xr:uid="{00000000-0005-0000-0000-00006F0F0000}"/>
    <cellStyle name="Comma 2 3 3 6 2 5" xfId="6608" xr:uid="{00000000-0005-0000-0000-0000700F0000}"/>
    <cellStyle name="Comma 2 3 3 6 3" xfId="1252" xr:uid="{00000000-0005-0000-0000-0000710F0000}"/>
    <cellStyle name="Comma 2 3 3 6 3 2" xfId="4242" xr:uid="{00000000-0005-0000-0000-0000720F0000}"/>
    <cellStyle name="Comma 2 3 3 6 3 2 2" xfId="10196" xr:uid="{00000000-0005-0000-0000-0000730F0000}"/>
    <cellStyle name="Comma 2 3 3 6 3 3" xfId="7220" xr:uid="{00000000-0005-0000-0000-0000740F0000}"/>
    <cellStyle name="Comma 2 3 3 6 4" xfId="2273" xr:uid="{00000000-0005-0000-0000-0000750F0000}"/>
    <cellStyle name="Comma 2 3 3 6 4 2" xfId="5251" xr:uid="{00000000-0005-0000-0000-0000760F0000}"/>
    <cellStyle name="Comma 2 3 3 6 4 2 2" xfId="11203" xr:uid="{00000000-0005-0000-0000-0000770F0000}"/>
    <cellStyle name="Comma 2 3 3 6 4 3" xfId="8227" xr:uid="{00000000-0005-0000-0000-0000780F0000}"/>
    <cellStyle name="Comma 2 3 3 6 5" xfId="3255" xr:uid="{00000000-0005-0000-0000-0000790F0000}"/>
    <cellStyle name="Comma 2 3 3 6 5 2" xfId="9209" xr:uid="{00000000-0005-0000-0000-00007A0F0000}"/>
    <cellStyle name="Comma 2 3 3 6 6" xfId="6233" xr:uid="{00000000-0005-0000-0000-00007B0F0000}"/>
    <cellStyle name="Comma 2 3 3 7" xfId="758" xr:uid="{00000000-0005-0000-0000-00007C0F0000}"/>
    <cellStyle name="Comma 2 3 3 7 2" xfId="1529" xr:uid="{00000000-0005-0000-0000-00007D0F0000}"/>
    <cellStyle name="Comma 2 3 3 7 2 2" xfId="4519" xr:uid="{00000000-0005-0000-0000-00007E0F0000}"/>
    <cellStyle name="Comma 2 3 3 7 2 2 2" xfId="10473" xr:uid="{00000000-0005-0000-0000-00007F0F0000}"/>
    <cellStyle name="Comma 2 3 3 7 2 3" xfId="7497" xr:uid="{00000000-0005-0000-0000-0000800F0000}"/>
    <cellStyle name="Comma 2 3 3 7 3" xfId="2768" xr:uid="{00000000-0005-0000-0000-0000810F0000}"/>
    <cellStyle name="Comma 2 3 3 7 3 2" xfId="5746" xr:uid="{00000000-0005-0000-0000-0000820F0000}"/>
    <cellStyle name="Comma 2 3 3 7 3 2 2" xfId="11698" xr:uid="{00000000-0005-0000-0000-0000830F0000}"/>
    <cellStyle name="Comma 2 3 3 7 3 3" xfId="8722" xr:uid="{00000000-0005-0000-0000-0000840F0000}"/>
    <cellStyle name="Comma 2 3 3 7 4" xfId="3750" xr:uid="{00000000-0005-0000-0000-0000850F0000}"/>
    <cellStyle name="Comma 2 3 3 7 4 2" xfId="9704" xr:uid="{00000000-0005-0000-0000-0000860F0000}"/>
    <cellStyle name="Comma 2 3 3 7 5" xfId="6728" xr:uid="{00000000-0005-0000-0000-0000870F0000}"/>
    <cellStyle name="Comma 2 3 3 8" xfId="878" xr:uid="{00000000-0005-0000-0000-0000880F0000}"/>
    <cellStyle name="Comma 2 3 3 8 2" xfId="1649" xr:uid="{00000000-0005-0000-0000-0000890F0000}"/>
    <cellStyle name="Comma 2 3 3 8 2 2" xfId="4639" xr:uid="{00000000-0005-0000-0000-00008A0F0000}"/>
    <cellStyle name="Comma 2 3 3 8 2 2 2" xfId="10593" xr:uid="{00000000-0005-0000-0000-00008B0F0000}"/>
    <cellStyle name="Comma 2 3 3 8 2 3" xfId="7617" xr:uid="{00000000-0005-0000-0000-00008C0F0000}"/>
    <cellStyle name="Comma 2 3 3 8 3" xfId="2888" xr:uid="{00000000-0005-0000-0000-00008D0F0000}"/>
    <cellStyle name="Comma 2 3 3 8 3 2" xfId="5866" xr:uid="{00000000-0005-0000-0000-00008E0F0000}"/>
    <cellStyle name="Comma 2 3 3 8 3 2 2" xfId="11818" xr:uid="{00000000-0005-0000-0000-00008F0F0000}"/>
    <cellStyle name="Comma 2 3 3 8 3 3" xfId="8842" xr:uid="{00000000-0005-0000-0000-0000900F0000}"/>
    <cellStyle name="Comma 2 3 3 8 4" xfId="3870" xr:uid="{00000000-0005-0000-0000-0000910F0000}"/>
    <cellStyle name="Comma 2 3 3 8 4 2" xfId="9824" xr:uid="{00000000-0005-0000-0000-0000920F0000}"/>
    <cellStyle name="Comma 2 3 3 8 5" xfId="6848" xr:uid="{00000000-0005-0000-0000-0000930F0000}"/>
    <cellStyle name="Comma 2 3 3 9" xfId="393" xr:uid="{00000000-0005-0000-0000-0000940F0000}"/>
    <cellStyle name="Comma 2 3 3 9 2" xfId="1778" xr:uid="{00000000-0005-0000-0000-0000950F0000}"/>
    <cellStyle name="Comma 2 3 3 9 2 2" xfId="4768" xr:uid="{00000000-0005-0000-0000-0000960F0000}"/>
    <cellStyle name="Comma 2 3 3 9 2 2 2" xfId="10722" xr:uid="{00000000-0005-0000-0000-0000970F0000}"/>
    <cellStyle name="Comma 2 3 3 9 2 3" xfId="7746" xr:uid="{00000000-0005-0000-0000-0000980F0000}"/>
    <cellStyle name="Comma 2 3 3 9 3" xfId="2403" xr:uid="{00000000-0005-0000-0000-0000990F0000}"/>
    <cellStyle name="Comma 2 3 3 9 3 2" xfId="5381" xr:uid="{00000000-0005-0000-0000-00009A0F0000}"/>
    <cellStyle name="Comma 2 3 3 9 3 2 2" xfId="11333" xr:uid="{00000000-0005-0000-0000-00009B0F0000}"/>
    <cellStyle name="Comma 2 3 3 9 3 3" xfId="8357" xr:uid="{00000000-0005-0000-0000-00009C0F0000}"/>
    <cellStyle name="Comma 2 3 3 9 4" xfId="3385" xr:uid="{00000000-0005-0000-0000-00009D0F0000}"/>
    <cellStyle name="Comma 2 3 3 9 4 2" xfId="9339" xr:uid="{00000000-0005-0000-0000-00009E0F0000}"/>
    <cellStyle name="Comma 2 3 3 9 5" xfId="6363" xr:uid="{00000000-0005-0000-0000-00009F0F0000}"/>
    <cellStyle name="Comma 2 3 4" xfId="28" xr:uid="{00000000-0005-0000-0000-0000A00F0000}"/>
    <cellStyle name="Comma 2 3 4 10" xfId="2000" xr:uid="{00000000-0005-0000-0000-0000A10F0000}"/>
    <cellStyle name="Comma 2 3 4 10 2" xfId="4988" xr:uid="{00000000-0005-0000-0000-0000A20F0000}"/>
    <cellStyle name="Comma 2 3 4 10 2 2" xfId="10940" xr:uid="{00000000-0005-0000-0000-0000A30F0000}"/>
    <cellStyle name="Comma 2 3 4 10 3" xfId="7964" xr:uid="{00000000-0005-0000-0000-0000A40F0000}"/>
    <cellStyle name="Comma 2 3 4 11" xfId="2038" xr:uid="{00000000-0005-0000-0000-0000A50F0000}"/>
    <cellStyle name="Comma 2 3 4 11 2" xfId="5016" xr:uid="{00000000-0005-0000-0000-0000A60F0000}"/>
    <cellStyle name="Comma 2 3 4 11 2 2" xfId="10968" xr:uid="{00000000-0005-0000-0000-0000A70F0000}"/>
    <cellStyle name="Comma 2 3 4 11 3" xfId="7992" xr:uid="{00000000-0005-0000-0000-0000A80F0000}"/>
    <cellStyle name="Comma 2 3 4 12" xfId="3020" xr:uid="{00000000-0005-0000-0000-0000A90F0000}"/>
    <cellStyle name="Comma 2 3 4 12 2" xfId="8974" xr:uid="{00000000-0005-0000-0000-0000AA0F0000}"/>
    <cellStyle name="Comma 2 3 4 13" xfId="5998" xr:uid="{00000000-0005-0000-0000-0000AB0F0000}"/>
    <cellStyle name="Comma 2 3 4 2" xfId="58" xr:uid="{00000000-0005-0000-0000-0000AC0F0000}"/>
    <cellStyle name="Comma 2 3 4 2 10" xfId="3050" xr:uid="{00000000-0005-0000-0000-0000AD0F0000}"/>
    <cellStyle name="Comma 2 3 4 2 10 2" xfId="9004" xr:uid="{00000000-0005-0000-0000-0000AE0F0000}"/>
    <cellStyle name="Comma 2 3 4 2 11" xfId="6028" xr:uid="{00000000-0005-0000-0000-0000AF0F0000}"/>
    <cellStyle name="Comma 2 3 4 2 2" xfId="118" xr:uid="{00000000-0005-0000-0000-0000B00F0000}"/>
    <cellStyle name="Comma 2 3 4 2 2 10" xfId="6088" xr:uid="{00000000-0005-0000-0000-0000B10F0000}"/>
    <cellStyle name="Comma 2 3 4 2 2 2" xfId="238" xr:uid="{00000000-0005-0000-0000-0000B20F0000}"/>
    <cellStyle name="Comma 2 3 4 2 2 2 2" xfId="613" xr:uid="{00000000-0005-0000-0000-0000B30F0000}"/>
    <cellStyle name="Comma 2 3 4 2 2 2 2 2" xfId="1467" xr:uid="{00000000-0005-0000-0000-0000B40F0000}"/>
    <cellStyle name="Comma 2 3 4 2 2 2 2 2 2" xfId="4457" xr:uid="{00000000-0005-0000-0000-0000B50F0000}"/>
    <cellStyle name="Comma 2 3 4 2 2 2 2 2 2 2" xfId="10411" xr:uid="{00000000-0005-0000-0000-0000B60F0000}"/>
    <cellStyle name="Comma 2 3 4 2 2 2 2 2 3" xfId="7435" xr:uid="{00000000-0005-0000-0000-0000B70F0000}"/>
    <cellStyle name="Comma 2 3 4 2 2 2 2 3" xfId="2623" xr:uid="{00000000-0005-0000-0000-0000B80F0000}"/>
    <cellStyle name="Comma 2 3 4 2 2 2 2 3 2" xfId="5601" xr:uid="{00000000-0005-0000-0000-0000B90F0000}"/>
    <cellStyle name="Comma 2 3 4 2 2 2 2 3 2 2" xfId="11553" xr:uid="{00000000-0005-0000-0000-0000BA0F0000}"/>
    <cellStyle name="Comma 2 3 4 2 2 2 2 3 3" xfId="8577" xr:uid="{00000000-0005-0000-0000-0000BB0F0000}"/>
    <cellStyle name="Comma 2 3 4 2 2 2 2 4" xfId="3605" xr:uid="{00000000-0005-0000-0000-0000BC0F0000}"/>
    <cellStyle name="Comma 2 3 4 2 2 2 2 4 2" xfId="9559" xr:uid="{00000000-0005-0000-0000-0000BD0F0000}"/>
    <cellStyle name="Comma 2 3 4 2 2 2 2 5" xfId="6583" xr:uid="{00000000-0005-0000-0000-0000BE0F0000}"/>
    <cellStyle name="Comma 2 3 4 2 2 2 3" xfId="1227" xr:uid="{00000000-0005-0000-0000-0000BF0F0000}"/>
    <cellStyle name="Comma 2 3 4 2 2 2 3 2" xfId="4217" xr:uid="{00000000-0005-0000-0000-0000C00F0000}"/>
    <cellStyle name="Comma 2 3 4 2 2 2 3 2 2" xfId="10171" xr:uid="{00000000-0005-0000-0000-0000C10F0000}"/>
    <cellStyle name="Comma 2 3 4 2 2 2 3 3" xfId="7195" xr:uid="{00000000-0005-0000-0000-0000C20F0000}"/>
    <cellStyle name="Comma 2 3 4 2 2 2 4" xfId="2248" xr:uid="{00000000-0005-0000-0000-0000C30F0000}"/>
    <cellStyle name="Comma 2 3 4 2 2 2 4 2" xfId="5226" xr:uid="{00000000-0005-0000-0000-0000C40F0000}"/>
    <cellStyle name="Comma 2 3 4 2 2 2 4 2 2" xfId="11178" xr:uid="{00000000-0005-0000-0000-0000C50F0000}"/>
    <cellStyle name="Comma 2 3 4 2 2 2 4 3" xfId="8202" xr:uid="{00000000-0005-0000-0000-0000C60F0000}"/>
    <cellStyle name="Comma 2 3 4 2 2 2 5" xfId="3230" xr:uid="{00000000-0005-0000-0000-0000C70F0000}"/>
    <cellStyle name="Comma 2 3 4 2 2 2 5 2" xfId="9184" xr:uid="{00000000-0005-0000-0000-0000C80F0000}"/>
    <cellStyle name="Comma 2 3 4 2 2 2 6" xfId="6208" xr:uid="{00000000-0005-0000-0000-0000C90F0000}"/>
    <cellStyle name="Comma 2 3 4 2 2 3" xfId="363" xr:uid="{00000000-0005-0000-0000-0000CA0F0000}"/>
    <cellStyle name="Comma 2 3 4 2 2 3 2" xfId="738" xr:uid="{00000000-0005-0000-0000-0000CB0F0000}"/>
    <cellStyle name="Comma 2 3 4 2 2 3 2 2" xfId="1962" xr:uid="{00000000-0005-0000-0000-0000CC0F0000}"/>
    <cellStyle name="Comma 2 3 4 2 2 3 2 2 2" xfId="4952" xr:uid="{00000000-0005-0000-0000-0000CD0F0000}"/>
    <cellStyle name="Comma 2 3 4 2 2 3 2 2 2 2" xfId="10906" xr:uid="{00000000-0005-0000-0000-0000CE0F0000}"/>
    <cellStyle name="Comma 2 3 4 2 2 3 2 2 3" xfId="7930" xr:uid="{00000000-0005-0000-0000-0000CF0F0000}"/>
    <cellStyle name="Comma 2 3 4 2 2 3 2 3" xfId="2748" xr:uid="{00000000-0005-0000-0000-0000D00F0000}"/>
    <cellStyle name="Comma 2 3 4 2 2 3 2 3 2" xfId="5726" xr:uid="{00000000-0005-0000-0000-0000D10F0000}"/>
    <cellStyle name="Comma 2 3 4 2 2 3 2 3 2 2" xfId="11678" xr:uid="{00000000-0005-0000-0000-0000D20F0000}"/>
    <cellStyle name="Comma 2 3 4 2 2 3 2 3 3" xfId="8702" xr:uid="{00000000-0005-0000-0000-0000D30F0000}"/>
    <cellStyle name="Comma 2 3 4 2 2 3 2 4" xfId="3730" xr:uid="{00000000-0005-0000-0000-0000D40F0000}"/>
    <cellStyle name="Comma 2 3 4 2 2 3 2 4 2" xfId="9684" xr:uid="{00000000-0005-0000-0000-0000D50F0000}"/>
    <cellStyle name="Comma 2 3 4 2 2 3 2 5" xfId="6708" xr:uid="{00000000-0005-0000-0000-0000D60F0000}"/>
    <cellStyle name="Comma 2 3 4 2 2 3 3" xfId="1352" xr:uid="{00000000-0005-0000-0000-0000D70F0000}"/>
    <cellStyle name="Comma 2 3 4 2 2 3 3 2" xfId="4342" xr:uid="{00000000-0005-0000-0000-0000D80F0000}"/>
    <cellStyle name="Comma 2 3 4 2 2 3 3 2 2" xfId="10296" xr:uid="{00000000-0005-0000-0000-0000D90F0000}"/>
    <cellStyle name="Comma 2 3 4 2 2 3 3 3" xfId="7320" xr:uid="{00000000-0005-0000-0000-0000DA0F0000}"/>
    <cellStyle name="Comma 2 3 4 2 2 3 4" xfId="2373" xr:uid="{00000000-0005-0000-0000-0000DB0F0000}"/>
    <cellStyle name="Comma 2 3 4 2 2 3 4 2" xfId="5351" xr:uid="{00000000-0005-0000-0000-0000DC0F0000}"/>
    <cellStyle name="Comma 2 3 4 2 2 3 4 2 2" xfId="11303" xr:uid="{00000000-0005-0000-0000-0000DD0F0000}"/>
    <cellStyle name="Comma 2 3 4 2 2 3 4 3" xfId="8327" xr:uid="{00000000-0005-0000-0000-0000DE0F0000}"/>
    <cellStyle name="Comma 2 3 4 2 2 3 5" xfId="3355" xr:uid="{00000000-0005-0000-0000-0000DF0F0000}"/>
    <cellStyle name="Comma 2 3 4 2 2 3 5 2" xfId="9309" xr:uid="{00000000-0005-0000-0000-0000E00F0000}"/>
    <cellStyle name="Comma 2 3 4 2 2 3 6" xfId="6333" xr:uid="{00000000-0005-0000-0000-0000E10F0000}"/>
    <cellStyle name="Comma 2 3 4 2 2 4" xfId="858" xr:uid="{00000000-0005-0000-0000-0000E20F0000}"/>
    <cellStyle name="Comma 2 3 4 2 2 4 2" xfId="1629" xr:uid="{00000000-0005-0000-0000-0000E30F0000}"/>
    <cellStyle name="Comma 2 3 4 2 2 4 2 2" xfId="4619" xr:uid="{00000000-0005-0000-0000-0000E40F0000}"/>
    <cellStyle name="Comma 2 3 4 2 2 4 2 2 2" xfId="10573" xr:uid="{00000000-0005-0000-0000-0000E50F0000}"/>
    <cellStyle name="Comma 2 3 4 2 2 4 2 3" xfId="7597" xr:uid="{00000000-0005-0000-0000-0000E60F0000}"/>
    <cellStyle name="Comma 2 3 4 2 2 4 3" xfId="2868" xr:uid="{00000000-0005-0000-0000-0000E70F0000}"/>
    <cellStyle name="Comma 2 3 4 2 2 4 3 2" xfId="5846" xr:uid="{00000000-0005-0000-0000-0000E80F0000}"/>
    <cellStyle name="Comma 2 3 4 2 2 4 3 2 2" xfId="11798" xr:uid="{00000000-0005-0000-0000-0000E90F0000}"/>
    <cellStyle name="Comma 2 3 4 2 2 4 3 3" xfId="8822" xr:uid="{00000000-0005-0000-0000-0000EA0F0000}"/>
    <cellStyle name="Comma 2 3 4 2 2 4 4" xfId="3850" xr:uid="{00000000-0005-0000-0000-0000EB0F0000}"/>
    <cellStyle name="Comma 2 3 4 2 2 4 4 2" xfId="9804" xr:uid="{00000000-0005-0000-0000-0000EC0F0000}"/>
    <cellStyle name="Comma 2 3 4 2 2 4 5" xfId="6828" xr:uid="{00000000-0005-0000-0000-0000ED0F0000}"/>
    <cellStyle name="Comma 2 3 4 2 2 5" xfId="978" xr:uid="{00000000-0005-0000-0000-0000EE0F0000}"/>
    <cellStyle name="Comma 2 3 4 2 2 5 2" xfId="1749" xr:uid="{00000000-0005-0000-0000-0000EF0F0000}"/>
    <cellStyle name="Comma 2 3 4 2 2 5 2 2" xfId="4739" xr:uid="{00000000-0005-0000-0000-0000F00F0000}"/>
    <cellStyle name="Comma 2 3 4 2 2 5 2 2 2" xfId="10693" xr:uid="{00000000-0005-0000-0000-0000F10F0000}"/>
    <cellStyle name="Comma 2 3 4 2 2 5 2 3" xfId="7717" xr:uid="{00000000-0005-0000-0000-0000F20F0000}"/>
    <cellStyle name="Comma 2 3 4 2 2 5 3" xfId="2988" xr:uid="{00000000-0005-0000-0000-0000F30F0000}"/>
    <cellStyle name="Comma 2 3 4 2 2 5 3 2" xfId="5966" xr:uid="{00000000-0005-0000-0000-0000F40F0000}"/>
    <cellStyle name="Comma 2 3 4 2 2 5 3 2 2" xfId="11918" xr:uid="{00000000-0005-0000-0000-0000F50F0000}"/>
    <cellStyle name="Comma 2 3 4 2 2 5 3 3" xfId="8942" xr:uid="{00000000-0005-0000-0000-0000F60F0000}"/>
    <cellStyle name="Comma 2 3 4 2 2 5 4" xfId="3970" xr:uid="{00000000-0005-0000-0000-0000F70F0000}"/>
    <cellStyle name="Comma 2 3 4 2 2 5 4 2" xfId="9924" xr:uid="{00000000-0005-0000-0000-0000F80F0000}"/>
    <cellStyle name="Comma 2 3 4 2 2 5 5" xfId="6948" xr:uid="{00000000-0005-0000-0000-0000F90F0000}"/>
    <cellStyle name="Comma 2 3 4 2 2 6" xfId="493" xr:uid="{00000000-0005-0000-0000-0000FA0F0000}"/>
    <cellStyle name="Comma 2 3 4 2 2 6 2" xfId="1794" xr:uid="{00000000-0005-0000-0000-0000FB0F0000}"/>
    <cellStyle name="Comma 2 3 4 2 2 6 2 2" xfId="4784" xr:uid="{00000000-0005-0000-0000-0000FC0F0000}"/>
    <cellStyle name="Comma 2 3 4 2 2 6 2 2 2" xfId="10738" xr:uid="{00000000-0005-0000-0000-0000FD0F0000}"/>
    <cellStyle name="Comma 2 3 4 2 2 6 2 3" xfId="7762" xr:uid="{00000000-0005-0000-0000-0000FE0F0000}"/>
    <cellStyle name="Comma 2 3 4 2 2 6 3" xfId="2503" xr:uid="{00000000-0005-0000-0000-0000FF0F0000}"/>
    <cellStyle name="Comma 2 3 4 2 2 6 3 2" xfId="5481" xr:uid="{00000000-0005-0000-0000-000000100000}"/>
    <cellStyle name="Comma 2 3 4 2 2 6 3 2 2" xfId="11433" xr:uid="{00000000-0005-0000-0000-000001100000}"/>
    <cellStyle name="Comma 2 3 4 2 2 6 3 3" xfId="8457" xr:uid="{00000000-0005-0000-0000-000002100000}"/>
    <cellStyle name="Comma 2 3 4 2 2 6 4" xfId="3485" xr:uid="{00000000-0005-0000-0000-000003100000}"/>
    <cellStyle name="Comma 2 3 4 2 2 6 4 2" xfId="9439" xr:uid="{00000000-0005-0000-0000-000004100000}"/>
    <cellStyle name="Comma 2 3 4 2 2 6 5" xfId="6463" xr:uid="{00000000-0005-0000-0000-000005100000}"/>
    <cellStyle name="Comma 2 3 4 2 2 7" xfId="1107" xr:uid="{00000000-0005-0000-0000-000006100000}"/>
    <cellStyle name="Comma 2 3 4 2 2 7 2" xfId="4097" xr:uid="{00000000-0005-0000-0000-000007100000}"/>
    <cellStyle name="Comma 2 3 4 2 2 7 2 2" xfId="10051" xr:uid="{00000000-0005-0000-0000-000008100000}"/>
    <cellStyle name="Comma 2 3 4 2 2 7 3" xfId="7075" xr:uid="{00000000-0005-0000-0000-000009100000}"/>
    <cellStyle name="Comma 2 3 4 2 2 8" xfId="2128" xr:uid="{00000000-0005-0000-0000-00000A100000}"/>
    <cellStyle name="Comma 2 3 4 2 2 8 2" xfId="5106" xr:uid="{00000000-0005-0000-0000-00000B100000}"/>
    <cellStyle name="Comma 2 3 4 2 2 8 2 2" xfId="11058" xr:uid="{00000000-0005-0000-0000-00000C100000}"/>
    <cellStyle name="Comma 2 3 4 2 2 8 3" xfId="8082" xr:uid="{00000000-0005-0000-0000-00000D100000}"/>
    <cellStyle name="Comma 2 3 4 2 2 9" xfId="3110" xr:uid="{00000000-0005-0000-0000-00000E100000}"/>
    <cellStyle name="Comma 2 3 4 2 2 9 2" xfId="9064" xr:uid="{00000000-0005-0000-0000-00000F100000}"/>
    <cellStyle name="Comma 2 3 4 2 3" xfId="178" xr:uid="{00000000-0005-0000-0000-000010100000}"/>
    <cellStyle name="Comma 2 3 4 2 3 2" xfId="553" xr:uid="{00000000-0005-0000-0000-000011100000}"/>
    <cellStyle name="Comma 2 3 4 2 3 2 2" xfId="1484" xr:uid="{00000000-0005-0000-0000-000012100000}"/>
    <cellStyle name="Comma 2 3 4 2 3 2 2 2" xfId="4474" xr:uid="{00000000-0005-0000-0000-000013100000}"/>
    <cellStyle name="Comma 2 3 4 2 3 2 2 2 2" xfId="10428" xr:uid="{00000000-0005-0000-0000-000014100000}"/>
    <cellStyle name="Comma 2 3 4 2 3 2 2 3" xfId="7452" xr:uid="{00000000-0005-0000-0000-000015100000}"/>
    <cellStyle name="Comma 2 3 4 2 3 2 3" xfId="2563" xr:uid="{00000000-0005-0000-0000-000016100000}"/>
    <cellStyle name="Comma 2 3 4 2 3 2 3 2" xfId="5541" xr:uid="{00000000-0005-0000-0000-000017100000}"/>
    <cellStyle name="Comma 2 3 4 2 3 2 3 2 2" xfId="11493" xr:uid="{00000000-0005-0000-0000-000018100000}"/>
    <cellStyle name="Comma 2 3 4 2 3 2 3 3" xfId="8517" xr:uid="{00000000-0005-0000-0000-000019100000}"/>
    <cellStyle name="Comma 2 3 4 2 3 2 4" xfId="3545" xr:uid="{00000000-0005-0000-0000-00001A100000}"/>
    <cellStyle name="Comma 2 3 4 2 3 2 4 2" xfId="9499" xr:uid="{00000000-0005-0000-0000-00001B100000}"/>
    <cellStyle name="Comma 2 3 4 2 3 2 5" xfId="6523" xr:uid="{00000000-0005-0000-0000-00001C100000}"/>
    <cellStyle name="Comma 2 3 4 2 3 3" xfId="1167" xr:uid="{00000000-0005-0000-0000-00001D100000}"/>
    <cellStyle name="Comma 2 3 4 2 3 3 2" xfId="4157" xr:uid="{00000000-0005-0000-0000-00001E100000}"/>
    <cellStyle name="Comma 2 3 4 2 3 3 2 2" xfId="10111" xr:uid="{00000000-0005-0000-0000-00001F100000}"/>
    <cellStyle name="Comma 2 3 4 2 3 3 3" xfId="7135" xr:uid="{00000000-0005-0000-0000-000020100000}"/>
    <cellStyle name="Comma 2 3 4 2 3 4" xfId="2188" xr:uid="{00000000-0005-0000-0000-000021100000}"/>
    <cellStyle name="Comma 2 3 4 2 3 4 2" xfId="5166" xr:uid="{00000000-0005-0000-0000-000022100000}"/>
    <cellStyle name="Comma 2 3 4 2 3 4 2 2" xfId="11118" xr:uid="{00000000-0005-0000-0000-000023100000}"/>
    <cellStyle name="Comma 2 3 4 2 3 4 3" xfId="8142" xr:uid="{00000000-0005-0000-0000-000024100000}"/>
    <cellStyle name="Comma 2 3 4 2 3 5" xfId="3170" xr:uid="{00000000-0005-0000-0000-000025100000}"/>
    <cellStyle name="Comma 2 3 4 2 3 5 2" xfId="9124" xr:uid="{00000000-0005-0000-0000-000026100000}"/>
    <cellStyle name="Comma 2 3 4 2 3 6" xfId="6148" xr:uid="{00000000-0005-0000-0000-000027100000}"/>
    <cellStyle name="Comma 2 3 4 2 4" xfId="303" xr:uid="{00000000-0005-0000-0000-000028100000}"/>
    <cellStyle name="Comma 2 3 4 2 4 2" xfId="678" xr:uid="{00000000-0005-0000-0000-000029100000}"/>
    <cellStyle name="Comma 2 3 4 2 4 2 2" xfId="1902" xr:uid="{00000000-0005-0000-0000-00002A100000}"/>
    <cellStyle name="Comma 2 3 4 2 4 2 2 2" xfId="4892" xr:uid="{00000000-0005-0000-0000-00002B100000}"/>
    <cellStyle name="Comma 2 3 4 2 4 2 2 2 2" xfId="10846" xr:uid="{00000000-0005-0000-0000-00002C100000}"/>
    <cellStyle name="Comma 2 3 4 2 4 2 2 3" xfId="7870" xr:uid="{00000000-0005-0000-0000-00002D100000}"/>
    <cellStyle name="Comma 2 3 4 2 4 2 3" xfId="2688" xr:uid="{00000000-0005-0000-0000-00002E100000}"/>
    <cellStyle name="Comma 2 3 4 2 4 2 3 2" xfId="5666" xr:uid="{00000000-0005-0000-0000-00002F100000}"/>
    <cellStyle name="Comma 2 3 4 2 4 2 3 2 2" xfId="11618" xr:uid="{00000000-0005-0000-0000-000030100000}"/>
    <cellStyle name="Comma 2 3 4 2 4 2 3 3" xfId="8642" xr:uid="{00000000-0005-0000-0000-000031100000}"/>
    <cellStyle name="Comma 2 3 4 2 4 2 4" xfId="3670" xr:uid="{00000000-0005-0000-0000-000032100000}"/>
    <cellStyle name="Comma 2 3 4 2 4 2 4 2" xfId="9624" xr:uid="{00000000-0005-0000-0000-000033100000}"/>
    <cellStyle name="Comma 2 3 4 2 4 2 5" xfId="6648" xr:uid="{00000000-0005-0000-0000-000034100000}"/>
    <cellStyle name="Comma 2 3 4 2 4 3" xfId="1292" xr:uid="{00000000-0005-0000-0000-000035100000}"/>
    <cellStyle name="Comma 2 3 4 2 4 3 2" xfId="4282" xr:uid="{00000000-0005-0000-0000-000036100000}"/>
    <cellStyle name="Comma 2 3 4 2 4 3 2 2" xfId="10236" xr:uid="{00000000-0005-0000-0000-000037100000}"/>
    <cellStyle name="Comma 2 3 4 2 4 3 3" xfId="7260" xr:uid="{00000000-0005-0000-0000-000038100000}"/>
    <cellStyle name="Comma 2 3 4 2 4 4" xfId="2313" xr:uid="{00000000-0005-0000-0000-000039100000}"/>
    <cellStyle name="Comma 2 3 4 2 4 4 2" xfId="5291" xr:uid="{00000000-0005-0000-0000-00003A100000}"/>
    <cellStyle name="Comma 2 3 4 2 4 4 2 2" xfId="11243" xr:uid="{00000000-0005-0000-0000-00003B100000}"/>
    <cellStyle name="Comma 2 3 4 2 4 4 3" xfId="8267" xr:uid="{00000000-0005-0000-0000-00003C100000}"/>
    <cellStyle name="Comma 2 3 4 2 4 5" xfId="3295" xr:uid="{00000000-0005-0000-0000-00003D100000}"/>
    <cellStyle name="Comma 2 3 4 2 4 5 2" xfId="9249" xr:uid="{00000000-0005-0000-0000-00003E100000}"/>
    <cellStyle name="Comma 2 3 4 2 4 6" xfId="6273" xr:uid="{00000000-0005-0000-0000-00003F100000}"/>
    <cellStyle name="Comma 2 3 4 2 5" xfId="798" xr:uid="{00000000-0005-0000-0000-000040100000}"/>
    <cellStyle name="Comma 2 3 4 2 5 2" xfId="1569" xr:uid="{00000000-0005-0000-0000-000041100000}"/>
    <cellStyle name="Comma 2 3 4 2 5 2 2" xfId="4559" xr:uid="{00000000-0005-0000-0000-000042100000}"/>
    <cellStyle name="Comma 2 3 4 2 5 2 2 2" xfId="10513" xr:uid="{00000000-0005-0000-0000-000043100000}"/>
    <cellStyle name="Comma 2 3 4 2 5 2 3" xfId="7537" xr:uid="{00000000-0005-0000-0000-000044100000}"/>
    <cellStyle name="Comma 2 3 4 2 5 3" xfId="2808" xr:uid="{00000000-0005-0000-0000-000045100000}"/>
    <cellStyle name="Comma 2 3 4 2 5 3 2" xfId="5786" xr:uid="{00000000-0005-0000-0000-000046100000}"/>
    <cellStyle name="Comma 2 3 4 2 5 3 2 2" xfId="11738" xr:uid="{00000000-0005-0000-0000-000047100000}"/>
    <cellStyle name="Comma 2 3 4 2 5 3 3" xfId="8762" xr:uid="{00000000-0005-0000-0000-000048100000}"/>
    <cellStyle name="Comma 2 3 4 2 5 4" xfId="3790" xr:uid="{00000000-0005-0000-0000-000049100000}"/>
    <cellStyle name="Comma 2 3 4 2 5 4 2" xfId="9744" xr:uid="{00000000-0005-0000-0000-00004A100000}"/>
    <cellStyle name="Comma 2 3 4 2 5 5" xfId="6768" xr:uid="{00000000-0005-0000-0000-00004B100000}"/>
    <cellStyle name="Comma 2 3 4 2 6" xfId="918" xr:uid="{00000000-0005-0000-0000-00004C100000}"/>
    <cellStyle name="Comma 2 3 4 2 6 2" xfId="1689" xr:uid="{00000000-0005-0000-0000-00004D100000}"/>
    <cellStyle name="Comma 2 3 4 2 6 2 2" xfId="4679" xr:uid="{00000000-0005-0000-0000-00004E100000}"/>
    <cellStyle name="Comma 2 3 4 2 6 2 2 2" xfId="10633" xr:uid="{00000000-0005-0000-0000-00004F100000}"/>
    <cellStyle name="Comma 2 3 4 2 6 2 3" xfId="7657" xr:uid="{00000000-0005-0000-0000-000050100000}"/>
    <cellStyle name="Comma 2 3 4 2 6 3" xfId="2928" xr:uid="{00000000-0005-0000-0000-000051100000}"/>
    <cellStyle name="Comma 2 3 4 2 6 3 2" xfId="5906" xr:uid="{00000000-0005-0000-0000-000052100000}"/>
    <cellStyle name="Comma 2 3 4 2 6 3 2 2" xfId="11858" xr:uid="{00000000-0005-0000-0000-000053100000}"/>
    <cellStyle name="Comma 2 3 4 2 6 3 3" xfId="8882" xr:uid="{00000000-0005-0000-0000-000054100000}"/>
    <cellStyle name="Comma 2 3 4 2 6 4" xfId="3910" xr:uid="{00000000-0005-0000-0000-000055100000}"/>
    <cellStyle name="Comma 2 3 4 2 6 4 2" xfId="9864" xr:uid="{00000000-0005-0000-0000-000056100000}"/>
    <cellStyle name="Comma 2 3 4 2 6 5" xfId="6888" xr:uid="{00000000-0005-0000-0000-000057100000}"/>
    <cellStyle name="Comma 2 3 4 2 7" xfId="433" xr:uid="{00000000-0005-0000-0000-000058100000}"/>
    <cellStyle name="Comma 2 3 4 2 7 2" xfId="1373" xr:uid="{00000000-0005-0000-0000-000059100000}"/>
    <cellStyle name="Comma 2 3 4 2 7 2 2" xfId="4363" xr:uid="{00000000-0005-0000-0000-00005A100000}"/>
    <cellStyle name="Comma 2 3 4 2 7 2 2 2" xfId="10317" xr:uid="{00000000-0005-0000-0000-00005B100000}"/>
    <cellStyle name="Comma 2 3 4 2 7 2 3" xfId="7341" xr:uid="{00000000-0005-0000-0000-00005C100000}"/>
    <cellStyle name="Comma 2 3 4 2 7 3" xfId="2443" xr:uid="{00000000-0005-0000-0000-00005D100000}"/>
    <cellStyle name="Comma 2 3 4 2 7 3 2" xfId="5421" xr:uid="{00000000-0005-0000-0000-00005E100000}"/>
    <cellStyle name="Comma 2 3 4 2 7 3 2 2" xfId="11373" xr:uid="{00000000-0005-0000-0000-00005F100000}"/>
    <cellStyle name="Comma 2 3 4 2 7 3 3" xfId="8397" xr:uid="{00000000-0005-0000-0000-000060100000}"/>
    <cellStyle name="Comma 2 3 4 2 7 4" xfId="3425" xr:uid="{00000000-0005-0000-0000-000061100000}"/>
    <cellStyle name="Comma 2 3 4 2 7 4 2" xfId="9379" xr:uid="{00000000-0005-0000-0000-000062100000}"/>
    <cellStyle name="Comma 2 3 4 2 7 5" xfId="6403" xr:uid="{00000000-0005-0000-0000-000063100000}"/>
    <cellStyle name="Comma 2 3 4 2 8" xfId="1047" xr:uid="{00000000-0005-0000-0000-000064100000}"/>
    <cellStyle name="Comma 2 3 4 2 8 2" xfId="4037" xr:uid="{00000000-0005-0000-0000-000065100000}"/>
    <cellStyle name="Comma 2 3 4 2 8 2 2" xfId="9991" xr:uid="{00000000-0005-0000-0000-000066100000}"/>
    <cellStyle name="Comma 2 3 4 2 8 3" xfId="7015" xr:uid="{00000000-0005-0000-0000-000067100000}"/>
    <cellStyle name="Comma 2 3 4 2 9" xfId="2068" xr:uid="{00000000-0005-0000-0000-000068100000}"/>
    <cellStyle name="Comma 2 3 4 2 9 2" xfId="5046" xr:uid="{00000000-0005-0000-0000-000069100000}"/>
    <cellStyle name="Comma 2 3 4 2 9 2 2" xfId="10998" xr:uid="{00000000-0005-0000-0000-00006A100000}"/>
    <cellStyle name="Comma 2 3 4 2 9 3" xfId="8022" xr:uid="{00000000-0005-0000-0000-00006B100000}"/>
    <cellStyle name="Comma 2 3 4 3" xfId="88" xr:uid="{00000000-0005-0000-0000-00006C100000}"/>
    <cellStyle name="Comma 2 3 4 3 10" xfId="6058" xr:uid="{00000000-0005-0000-0000-00006D100000}"/>
    <cellStyle name="Comma 2 3 4 3 2" xfId="208" xr:uid="{00000000-0005-0000-0000-00006E100000}"/>
    <cellStyle name="Comma 2 3 4 3 2 2" xfId="583" xr:uid="{00000000-0005-0000-0000-00006F100000}"/>
    <cellStyle name="Comma 2 3 4 3 2 2 2" xfId="1482" xr:uid="{00000000-0005-0000-0000-000070100000}"/>
    <cellStyle name="Comma 2 3 4 3 2 2 2 2" xfId="4472" xr:uid="{00000000-0005-0000-0000-000071100000}"/>
    <cellStyle name="Comma 2 3 4 3 2 2 2 2 2" xfId="10426" xr:uid="{00000000-0005-0000-0000-000072100000}"/>
    <cellStyle name="Comma 2 3 4 3 2 2 2 3" xfId="7450" xr:uid="{00000000-0005-0000-0000-000073100000}"/>
    <cellStyle name="Comma 2 3 4 3 2 2 3" xfId="2593" xr:uid="{00000000-0005-0000-0000-000074100000}"/>
    <cellStyle name="Comma 2 3 4 3 2 2 3 2" xfId="5571" xr:uid="{00000000-0005-0000-0000-000075100000}"/>
    <cellStyle name="Comma 2 3 4 3 2 2 3 2 2" xfId="11523" xr:uid="{00000000-0005-0000-0000-000076100000}"/>
    <cellStyle name="Comma 2 3 4 3 2 2 3 3" xfId="8547" xr:uid="{00000000-0005-0000-0000-000077100000}"/>
    <cellStyle name="Comma 2 3 4 3 2 2 4" xfId="3575" xr:uid="{00000000-0005-0000-0000-000078100000}"/>
    <cellStyle name="Comma 2 3 4 3 2 2 4 2" xfId="9529" xr:uid="{00000000-0005-0000-0000-000079100000}"/>
    <cellStyle name="Comma 2 3 4 3 2 2 5" xfId="6553" xr:uid="{00000000-0005-0000-0000-00007A100000}"/>
    <cellStyle name="Comma 2 3 4 3 2 3" xfId="1197" xr:uid="{00000000-0005-0000-0000-00007B100000}"/>
    <cellStyle name="Comma 2 3 4 3 2 3 2" xfId="4187" xr:uid="{00000000-0005-0000-0000-00007C100000}"/>
    <cellStyle name="Comma 2 3 4 3 2 3 2 2" xfId="10141" xr:uid="{00000000-0005-0000-0000-00007D100000}"/>
    <cellStyle name="Comma 2 3 4 3 2 3 3" xfId="7165" xr:uid="{00000000-0005-0000-0000-00007E100000}"/>
    <cellStyle name="Comma 2 3 4 3 2 4" xfId="2218" xr:uid="{00000000-0005-0000-0000-00007F100000}"/>
    <cellStyle name="Comma 2 3 4 3 2 4 2" xfId="5196" xr:uid="{00000000-0005-0000-0000-000080100000}"/>
    <cellStyle name="Comma 2 3 4 3 2 4 2 2" xfId="11148" xr:uid="{00000000-0005-0000-0000-000081100000}"/>
    <cellStyle name="Comma 2 3 4 3 2 4 3" xfId="8172" xr:uid="{00000000-0005-0000-0000-000082100000}"/>
    <cellStyle name="Comma 2 3 4 3 2 5" xfId="3200" xr:uid="{00000000-0005-0000-0000-000083100000}"/>
    <cellStyle name="Comma 2 3 4 3 2 5 2" xfId="9154" xr:uid="{00000000-0005-0000-0000-000084100000}"/>
    <cellStyle name="Comma 2 3 4 3 2 6" xfId="6178" xr:uid="{00000000-0005-0000-0000-000085100000}"/>
    <cellStyle name="Comma 2 3 4 3 3" xfId="333" xr:uid="{00000000-0005-0000-0000-000086100000}"/>
    <cellStyle name="Comma 2 3 4 3 3 2" xfId="708" xr:uid="{00000000-0005-0000-0000-000087100000}"/>
    <cellStyle name="Comma 2 3 4 3 3 2 2" xfId="1932" xr:uid="{00000000-0005-0000-0000-000088100000}"/>
    <cellStyle name="Comma 2 3 4 3 3 2 2 2" xfId="4922" xr:uid="{00000000-0005-0000-0000-000089100000}"/>
    <cellStyle name="Comma 2 3 4 3 3 2 2 2 2" xfId="10876" xr:uid="{00000000-0005-0000-0000-00008A100000}"/>
    <cellStyle name="Comma 2 3 4 3 3 2 2 3" xfId="7900" xr:uid="{00000000-0005-0000-0000-00008B100000}"/>
    <cellStyle name="Comma 2 3 4 3 3 2 3" xfId="2718" xr:uid="{00000000-0005-0000-0000-00008C100000}"/>
    <cellStyle name="Comma 2 3 4 3 3 2 3 2" xfId="5696" xr:uid="{00000000-0005-0000-0000-00008D100000}"/>
    <cellStyle name="Comma 2 3 4 3 3 2 3 2 2" xfId="11648" xr:uid="{00000000-0005-0000-0000-00008E100000}"/>
    <cellStyle name="Comma 2 3 4 3 3 2 3 3" xfId="8672" xr:uid="{00000000-0005-0000-0000-00008F100000}"/>
    <cellStyle name="Comma 2 3 4 3 3 2 4" xfId="3700" xr:uid="{00000000-0005-0000-0000-000090100000}"/>
    <cellStyle name="Comma 2 3 4 3 3 2 4 2" xfId="9654" xr:uid="{00000000-0005-0000-0000-000091100000}"/>
    <cellStyle name="Comma 2 3 4 3 3 2 5" xfId="6678" xr:uid="{00000000-0005-0000-0000-000092100000}"/>
    <cellStyle name="Comma 2 3 4 3 3 3" xfId="1322" xr:uid="{00000000-0005-0000-0000-000093100000}"/>
    <cellStyle name="Comma 2 3 4 3 3 3 2" xfId="4312" xr:uid="{00000000-0005-0000-0000-000094100000}"/>
    <cellStyle name="Comma 2 3 4 3 3 3 2 2" xfId="10266" xr:uid="{00000000-0005-0000-0000-000095100000}"/>
    <cellStyle name="Comma 2 3 4 3 3 3 3" xfId="7290" xr:uid="{00000000-0005-0000-0000-000096100000}"/>
    <cellStyle name="Comma 2 3 4 3 3 4" xfId="2343" xr:uid="{00000000-0005-0000-0000-000097100000}"/>
    <cellStyle name="Comma 2 3 4 3 3 4 2" xfId="5321" xr:uid="{00000000-0005-0000-0000-000098100000}"/>
    <cellStyle name="Comma 2 3 4 3 3 4 2 2" xfId="11273" xr:uid="{00000000-0005-0000-0000-000099100000}"/>
    <cellStyle name="Comma 2 3 4 3 3 4 3" xfId="8297" xr:uid="{00000000-0005-0000-0000-00009A100000}"/>
    <cellStyle name="Comma 2 3 4 3 3 5" xfId="3325" xr:uid="{00000000-0005-0000-0000-00009B100000}"/>
    <cellStyle name="Comma 2 3 4 3 3 5 2" xfId="9279" xr:uid="{00000000-0005-0000-0000-00009C100000}"/>
    <cellStyle name="Comma 2 3 4 3 3 6" xfId="6303" xr:uid="{00000000-0005-0000-0000-00009D100000}"/>
    <cellStyle name="Comma 2 3 4 3 4" xfId="828" xr:uid="{00000000-0005-0000-0000-00009E100000}"/>
    <cellStyle name="Comma 2 3 4 3 4 2" xfId="1599" xr:uid="{00000000-0005-0000-0000-00009F100000}"/>
    <cellStyle name="Comma 2 3 4 3 4 2 2" xfId="4589" xr:uid="{00000000-0005-0000-0000-0000A0100000}"/>
    <cellStyle name="Comma 2 3 4 3 4 2 2 2" xfId="10543" xr:uid="{00000000-0005-0000-0000-0000A1100000}"/>
    <cellStyle name="Comma 2 3 4 3 4 2 3" xfId="7567" xr:uid="{00000000-0005-0000-0000-0000A2100000}"/>
    <cellStyle name="Comma 2 3 4 3 4 3" xfId="2838" xr:uid="{00000000-0005-0000-0000-0000A3100000}"/>
    <cellStyle name="Comma 2 3 4 3 4 3 2" xfId="5816" xr:uid="{00000000-0005-0000-0000-0000A4100000}"/>
    <cellStyle name="Comma 2 3 4 3 4 3 2 2" xfId="11768" xr:uid="{00000000-0005-0000-0000-0000A5100000}"/>
    <cellStyle name="Comma 2 3 4 3 4 3 3" xfId="8792" xr:uid="{00000000-0005-0000-0000-0000A6100000}"/>
    <cellStyle name="Comma 2 3 4 3 4 4" xfId="3820" xr:uid="{00000000-0005-0000-0000-0000A7100000}"/>
    <cellStyle name="Comma 2 3 4 3 4 4 2" xfId="9774" xr:uid="{00000000-0005-0000-0000-0000A8100000}"/>
    <cellStyle name="Comma 2 3 4 3 4 5" xfId="6798" xr:uid="{00000000-0005-0000-0000-0000A9100000}"/>
    <cellStyle name="Comma 2 3 4 3 5" xfId="948" xr:uid="{00000000-0005-0000-0000-0000AA100000}"/>
    <cellStyle name="Comma 2 3 4 3 5 2" xfId="1719" xr:uid="{00000000-0005-0000-0000-0000AB100000}"/>
    <cellStyle name="Comma 2 3 4 3 5 2 2" xfId="4709" xr:uid="{00000000-0005-0000-0000-0000AC100000}"/>
    <cellStyle name="Comma 2 3 4 3 5 2 2 2" xfId="10663" xr:uid="{00000000-0005-0000-0000-0000AD100000}"/>
    <cellStyle name="Comma 2 3 4 3 5 2 3" xfId="7687" xr:uid="{00000000-0005-0000-0000-0000AE100000}"/>
    <cellStyle name="Comma 2 3 4 3 5 3" xfId="2958" xr:uid="{00000000-0005-0000-0000-0000AF100000}"/>
    <cellStyle name="Comma 2 3 4 3 5 3 2" xfId="5936" xr:uid="{00000000-0005-0000-0000-0000B0100000}"/>
    <cellStyle name="Comma 2 3 4 3 5 3 2 2" xfId="11888" xr:uid="{00000000-0005-0000-0000-0000B1100000}"/>
    <cellStyle name="Comma 2 3 4 3 5 3 3" xfId="8912" xr:uid="{00000000-0005-0000-0000-0000B2100000}"/>
    <cellStyle name="Comma 2 3 4 3 5 4" xfId="3940" xr:uid="{00000000-0005-0000-0000-0000B3100000}"/>
    <cellStyle name="Comma 2 3 4 3 5 4 2" xfId="9894" xr:uid="{00000000-0005-0000-0000-0000B4100000}"/>
    <cellStyle name="Comma 2 3 4 3 5 5" xfId="6918" xr:uid="{00000000-0005-0000-0000-0000B5100000}"/>
    <cellStyle name="Comma 2 3 4 3 6" xfId="463" xr:uid="{00000000-0005-0000-0000-0000B6100000}"/>
    <cellStyle name="Comma 2 3 4 3 6 2" xfId="1465" xr:uid="{00000000-0005-0000-0000-0000B7100000}"/>
    <cellStyle name="Comma 2 3 4 3 6 2 2" xfId="4455" xr:uid="{00000000-0005-0000-0000-0000B8100000}"/>
    <cellStyle name="Comma 2 3 4 3 6 2 2 2" xfId="10409" xr:uid="{00000000-0005-0000-0000-0000B9100000}"/>
    <cellStyle name="Comma 2 3 4 3 6 2 3" xfId="7433" xr:uid="{00000000-0005-0000-0000-0000BA100000}"/>
    <cellStyle name="Comma 2 3 4 3 6 3" xfId="2473" xr:uid="{00000000-0005-0000-0000-0000BB100000}"/>
    <cellStyle name="Comma 2 3 4 3 6 3 2" xfId="5451" xr:uid="{00000000-0005-0000-0000-0000BC100000}"/>
    <cellStyle name="Comma 2 3 4 3 6 3 2 2" xfId="11403" xr:uid="{00000000-0005-0000-0000-0000BD100000}"/>
    <cellStyle name="Comma 2 3 4 3 6 3 3" xfId="8427" xr:uid="{00000000-0005-0000-0000-0000BE100000}"/>
    <cellStyle name="Comma 2 3 4 3 6 4" xfId="3455" xr:uid="{00000000-0005-0000-0000-0000BF100000}"/>
    <cellStyle name="Comma 2 3 4 3 6 4 2" xfId="9409" xr:uid="{00000000-0005-0000-0000-0000C0100000}"/>
    <cellStyle name="Comma 2 3 4 3 6 5" xfId="6433" xr:uid="{00000000-0005-0000-0000-0000C1100000}"/>
    <cellStyle name="Comma 2 3 4 3 7" xfId="1077" xr:uid="{00000000-0005-0000-0000-0000C2100000}"/>
    <cellStyle name="Comma 2 3 4 3 7 2" xfId="4067" xr:uid="{00000000-0005-0000-0000-0000C3100000}"/>
    <cellStyle name="Comma 2 3 4 3 7 2 2" xfId="10021" xr:uid="{00000000-0005-0000-0000-0000C4100000}"/>
    <cellStyle name="Comma 2 3 4 3 7 3" xfId="7045" xr:uid="{00000000-0005-0000-0000-0000C5100000}"/>
    <cellStyle name="Comma 2 3 4 3 8" xfId="2098" xr:uid="{00000000-0005-0000-0000-0000C6100000}"/>
    <cellStyle name="Comma 2 3 4 3 8 2" xfId="5076" xr:uid="{00000000-0005-0000-0000-0000C7100000}"/>
    <cellStyle name="Comma 2 3 4 3 8 2 2" xfId="11028" xr:uid="{00000000-0005-0000-0000-0000C8100000}"/>
    <cellStyle name="Comma 2 3 4 3 8 3" xfId="8052" xr:uid="{00000000-0005-0000-0000-0000C9100000}"/>
    <cellStyle name="Comma 2 3 4 3 9" xfId="3080" xr:uid="{00000000-0005-0000-0000-0000CA100000}"/>
    <cellStyle name="Comma 2 3 4 3 9 2" xfId="9034" xr:uid="{00000000-0005-0000-0000-0000CB100000}"/>
    <cellStyle name="Comma 2 3 4 4" xfId="148" xr:uid="{00000000-0005-0000-0000-0000CC100000}"/>
    <cellStyle name="Comma 2 3 4 4 2" xfId="523" xr:uid="{00000000-0005-0000-0000-0000CD100000}"/>
    <cellStyle name="Comma 2 3 4 4 2 2" xfId="1847" xr:uid="{00000000-0005-0000-0000-0000CE100000}"/>
    <cellStyle name="Comma 2 3 4 4 2 2 2" xfId="4837" xr:uid="{00000000-0005-0000-0000-0000CF100000}"/>
    <cellStyle name="Comma 2 3 4 4 2 2 2 2" xfId="10791" xr:uid="{00000000-0005-0000-0000-0000D0100000}"/>
    <cellStyle name="Comma 2 3 4 4 2 2 3" xfId="7815" xr:uid="{00000000-0005-0000-0000-0000D1100000}"/>
    <cellStyle name="Comma 2 3 4 4 2 3" xfId="2533" xr:uid="{00000000-0005-0000-0000-0000D2100000}"/>
    <cellStyle name="Comma 2 3 4 4 2 3 2" xfId="5511" xr:uid="{00000000-0005-0000-0000-0000D3100000}"/>
    <cellStyle name="Comma 2 3 4 4 2 3 2 2" xfId="11463" xr:uid="{00000000-0005-0000-0000-0000D4100000}"/>
    <cellStyle name="Comma 2 3 4 4 2 3 3" xfId="8487" xr:uid="{00000000-0005-0000-0000-0000D5100000}"/>
    <cellStyle name="Comma 2 3 4 4 2 4" xfId="3515" xr:uid="{00000000-0005-0000-0000-0000D6100000}"/>
    <cellStyle name="Comma 2 3 4 4 2 4 2" xfId="9469" xr:uid="{00000000-0005-0000-0000-0000D7100000}"/>
    <cellStyle name="Comma 2 3 4 4 2 5" xfId="6493" xr:uid="{00000000-0005-0000-0000-0000D8100000}"/>
    <cellStyle name="Comma 2 3 4 4 3" xfId="1137" xr:uid="{00000000-0005-0000-0000-0000D9100000}"/>
    <cellStyle name="Comma 2 3 4 4 3 2" xfId="4127" xr:uid="{00000000-0005-0000-0000-0000DA100000}"/>
    <cellStyle name="Comma 2 3 4 4 3 2 2" xfId="10081" xr:uid="{00000000-0005-0000-0000-0000DB100000}"/>
    <cellStyle name="Comma 2 3 4 4 3 3" xfId="7105" xr:uid="{00000000-0005-0000-0000-0000DC100000}"/>
    <cellStyle name="Comma 2 3 4 4 4" xfId="2158" xr:uid="{00000000-0005-0000-0000-0000DD100000}"/>
    <cellStyle name="Comma 2 3 4 4 4 2" xfId="5136" xr:uid="{00000000-0005-0000-0000-0000DE100000}"/>
    <cellStyle name="Comma 2 3 4 4 4 2 2" xfId="11088" xr:uid="{00000000-0005-0000-0000-0000DF100000}"/>
    <cellStyle name="Comma 2 3 4 4 4 3" xfId="8112" xr:uid="{00000000-0005-0000-0000-0000E0100000}"/>
    <cellStyle name="Comma 2 3 4 4 5" xfId="3140" xr:uid="{00000000-0005-0000-0000-0000E1100000}"/>
    <cellStyle name="Comma 2 3 4 4 5 2" xfId="9094" xr:uid="{00000000-0005-0000-0000-0000E2100000}"/>
    <cellStyle name="Comma 2 3 4 4 6" xfId="6118" xr:uid="{00000000-0005-0000-0000-0000E3100000}"/>
    <cellStyle name="Comma 2 3 4 5" xfId="273" xr:uid="{00000000-0005-0000-0000-0000E4100000}"/>
    <cellStyle name="Comma 2 3 4 5 2" xfId="648" xr:uid="{00000000-0005-0000-0000-0000E5100000}"/>
    <cellStyle name="Comma 2 3 4 5 2 2" xfId="1872" xr:uid="{00000000-0005-0000-0000-0000E6100000}"/>
    <cellStyle name="Comma 2 3 4 5 2 2 2" xfId="4862" xr:uid="{00000000-0005-0000-0000-0000E7100000}"/>
    <cellStyle name="Comma 2 3 4 5 2 2 2 2" xfId="10816" xr:uid="{00000000-0005-0000-0000-0000E8100000}"/>
    <cellStyle name="Comma 2 3 4 5 2 2 3" xfId="7840" xr:uid="{00000000-0005-0000-0000-0000E9100000}"/>
    <cellStyle name="Comma 2 3 4 5 2 3" xfId="2658" xr:uid="{00000000-0005-0000-0000-0000EA100000}"/>
    <cellStyle name="Comma 2 3 4 5 2 3 2" xfId="5636" xr:uid="{00000000-0005-0000-0000-0000EB100000}"/>
    <cellStyle name="Comma 2 3 4 5 2 3 2 2" xfId="11588" xr:uid="{00000000-0005-0000-0000-0000EC100000}"/>
    <cellStyle name="Comma 2 3 4 5 2 3 3" xfId="8612" xr:uid="{00000000-0005-0000-0000-0000ED100000}"/>
    <cellStyle name="Comma 2 3 4 5 2 4" xfId="3640" xr:uid="{00000000-0005-0000-0000-0000EE100000}"/>
    <cellStyle name="Comma 2 3 4 5 2 4 2" xfId="9594" xr:uid="{00000000-0005-0000-0000-0000EF100000}"/>
    <cellStyle name="Comma 2 3 4 5 2 5" xfId="6618" xr:uid="{00000000-0005-0000-0000-0000F0100000}"/>
    <cellStyle name="Comma 2 3 4 5 3" xfId="1262" xr:uid="{00000000-0005-0000-0000-0000F1100000}"/>
    <cellStyle name="Comma 2 3 4 5 3 2" xfId="4252" xr:uid="{00000000-0005-0000-0000-0000F2100000}"/>
    <cellStyle name="Comma 2 3 4 5 3 2 2" xfId="10206" xr:uid="{00000000-0005-0000-0000-0000F3100000}"/>
    <cellStyle name="Comma 2 3 4 5 3 3" xfId="7230" xr:uid="{00000000-0005-0000-0000-0000F4100000}"/>
    <cellStyle name="Comma 2 3 4 5 4" xfId="2283" xr:uid="{00000000-0005-0000-0000-0000F5100000}"/>
    <cellStyle name="Comma 2 3 4 5 4 2" xfId="5261" xr:uid="{00000000-0005-0000-0000-0000F6100000}"/>
    <cellStyle name="Comma 2 3 4 5 4 2 2" xfId="11213" xr:uid="{00000000-0005-0000-0000-0000F7100000}"/>
    <cellStyle name="Comma 2 3 4 5 4 3" xfId="8237" xr:uid="{00000000-0005-0000-0000-0000F8100000}"/>
    <cellStyle name="Comma 2 3 4 5 5" xfId="3265" xr:uid="{00000000-0005-0000-0000-0000F9100000}"/>
    <cellStyle name="Comma 2 3 4 5 5 2" xfId="9219" xr:uid="{00000000-0005-0000-0000-0000FA100000}"/>
    <cellStyle name="Comma 2 3 4 5 6" xfId="6243" xr:uid="{00000000-0005-0000-0000-0000FB100000}"/>
    <cellStyle name="Comma 2 3 4 6" xfId="768" xr:uid="{00000000-0005-0000-0000-0000FC100000}"/>
    <cellStyle name="Comma 2 3 4 6 2" xfId="1539" xr:uid="{00000000-0005-0000-0000-0000FD100000}"/>
    <cellStyle name="Comma 2 3 4 6 2 2" xfId="4529" xr:uid="{00000000-0005-0000-0000-0000FE100000}"/>
    <cellStyle name="Comma 2 3 4 6 2 2 2" xfId="10483" xr:uid="{00000000-0005-0000-0000-0000FF100000}"/>
    <cellStyle name="Comma 2 3 4 6 2 3" xfId="7507" xr:uid="{00000000-0005-0000-0000-000000110000}"/>
    <cellStyle name="Comma 2 3 4 6 3" xfId="2778" xr:uid="{00000000-0005-0000-0000-000001110000}"/>
    <cellStyle name="Comma 2 3 4 6 3 2" xfId="5756" xr:uid="{00000000-0005-0000-0000-000002110000}"/>
    <cellStyle name="Comma 2 3 4 6 3 2 2" xfId="11708" xr:uid="{00000000-0005-0000-0000-000003110000}"/>
    <cellStyle name="Comma 2 3 4 6 3 3" xfId="8732" xr:uid="{00000000-0005-0000-0000-000004110000}"/>
    <cellStyle name="Comma 2 3 4 6 4" xfId="3760" xr:uid="{00000000-0005-0000-0000-000005110000}"/>
    <cellStyle name="Comma 2 3 4 6 4 2" xfId="9714" xr:uid="{00000000-0005-0000-0000-000006110000}"/>
    <cellStyle name="Comma 2 3 4 6 5" xfId="6738" xr:uid="{00000000-0005-0000-0000-000007110000}"/>
    <cellStyle name="Comma 2 3 4 7" xfId="888" xr:uid="{00000000-0005-0000-0000-000008110000}"/>
    <cellStyle name="Comma 2 3 4 7 2" xfId="1659" xr:uid="{00000000-0005-0000-0000-000009110000}"/>
    <cellStyle name="Comma 2 3 4 7 2 2" xfId="4649" xr:uid="{00000000-0005-0000-0000-00000A110000}"/>
    <cellStyle name="Comma 2 3 4 7 2 2 2" xfId="10603" xr:uid="{00000000-0005-0000-0000-00000B110000}"/>
    <cellStyle name="Comma 2 3 4 7 2 3" xfId="7627" xr:uid="{00000000-0005-0000-0000-00000C110000}"/>
    <cellStyle name="Comma 2 3 4 7 3" xfId="2898" xr:uid="{00000000-0005-0000-0000-00000D110000}"/>
    <cellStyle name="Comma 2 3 4 7 3 2" xfId="5876" xr:uid="{00000000-0005-0000-0000-00000E110000}"/>
    <cellStyle name="Comma 2 3 4 7 3 2 2" xfId="11828" xr:uid="{00000000-0005-0000-0000-00000F110000}"/>
    <cellStyle name="Comma 2 3 4 7 3 3" xfId="8852" xr:uid="{00000000-0005-0000-0000-000010110000}"/>
    <cellStyle name="Comma 2 3 4 7 4" xfId="3880" xr:uid="{00000000-0005-0000-0000-000011110000}"/>
    <cellStyle name="Comma 2 3 4 7 4 2" xfId="9834" xr:uid="{00000000-0005-0000-0000-000012110000}"/>
    <cellStyle name="Comma 2 3 4 7 5" xfId="6858" xr:uid="{00000000-0005-0000-0000-000013110000}"/>
    <cellStyle name="Comma 2 3 4 8" xfId="403" xr:uid="{00000000-0005-0000-0000-000014110000}"/>
    <cellStyle name="Comma 2 3 4 8 2" xfId="1798" xr:uid="{00000000-0005-0000-0000-000015110000}"/>
    <cellStyle name="Comma 2 3 4 8 2 2" xfId="4788" xr:uid="{00000000-0005-0000-0000-000016110000}"/>
    <cellStyle name="Comma 2 3 4 8 2 2 2" xfId="10742" xr:uid="{00000000-0005-0000-0000-000017110000}"/>
    <cellStyle name="Comma 2 3 4 8 2 3" xfId="7766" xr:uid="{00000000-0005-0000-0000-000018110000}"/>
    <cellStyle name="Comma 2 3 4 8 3" xfId="2413" xr:uid="{00000000-0005-0000-0000-000019110000}"/>
    <cellStyle name="Comma 2 3 4 8 3 2" xfId="5391" xr:uid="{00000000-0005-0000-0000-00001A110000}"/>
    <cellStyle name="Comma 2 3 4 8 3 2 2" xfId="11343" xr:uid="{00000000-0005-0000-0000-00001B110000}"/>
    <cellStyle name="Comma 2 3 4 8 3 3" xfId="8367" xr:uid="{00000000-0005-0000-0000-00001C110000}"/>
    <cellStyle name="Comma 2 3 4 8 4" xfId="3395" xr:uid="{00000000-0005-0000-0000-00001D110000}"/>
    <cellStyle name="Comma 2 3 4 8 4 2" xfId="9349" xr:uid="{00000000-0005-0000-0000-00001E110000}"/>
    <cellStyle name="Comma 2 3 4 8 5" xfId="6373" xr:uid="{00000000-0005-0000-0000-00001F110000}"/>
    <cellStyle name="Comma 2 3 4 9" xfId="1017" xr:uid="{00000000-0005-0000-0000-000020110000}"/>
    <cellStyle name="Comma 2 3 4 9 2" xfId="4007" xr:uid="{00000000-0005-0000-0000-000021110000}"/>
    <cellStyle name="Comma 2 3 4 9 2 2" xfId="9961" xr:uid="{00000000-0005-0000-0000-000022110000}"/>
    <cellStyle name="Comma 2 3 4 9 3" xfId="6985" xr:uid="{00000000-0005-0000-0000-000023110000}"/>
    <cellStyle name="Comma 2 3 5" xfId="43" xr:uid="{00000000-0005-0000-0000-000024110000}"/>
    <cellStyle name="Comma 2 3 5 10" xfId="3035" xr:uid="{00000000-0005-0000-0000-000025110000}"/>
    <cellStyle name="Comma 2 3 5 10 2" xfId="8989" xr:uid="{00000000-0005-0000-0000-000026110000}"/>
    <cellStyle name="Comma 2 3 5 11" xfId="6013" xr:uid="{00000000-0005-0000-0000-000027110000}"/>
    <cellStyle name="Comma 2 3 5 2" xfId="103" xr:uid="{00000000-0005-0000-0000-000028110000}"/>
    <cellStyle name="Comma 2 3 5 2 10" xfId="6073" xr:uid="{00000000-0005-0000-0000-000029110000}"/>
    <cellStyle name="Comma 2 3 5 2 2" xfId="223" xr:uid="{00000000-0005-0000-0000-00002A110000}"/>
    <cellStyle name="Comma 2 3 5 2 2 2" xfId="598" xr:uid="{00000000-0005-0000-0000-00002B110000}"/>
    <cellStyle name="Comma 2 3 5 2 2 2 2" xfId="1452" xr:uid="{00000000-0005-0000-0000-00002C110000}"/>
    <cellStyle name="Comma 2 3 5 2 2 2 2 2" xfId="4442" xr:uid="{00000000-0005-0000-0000-00002D110000}"/>
    <cellStyle name="Comma 2 3 5 2 2 2 2 2 2" xfId="10396" xr:uid="{00000000-0005-0000-0000-00002E110000}"/>
    <cellStyle name="Comma 2 3 5 2 2 2 2 3" xfId="7420" xr:uid="{00000000-0005-0000-0000-00002F110000}"/>
    <cellStyle name="Comma 2 3 5 2 2 2 3" xfId="2608" xr:uid="{00000000-0005-0000-0000-000030110000}"/>
    <cellStyle name="Comma 2 3 5 2 2 2 3 2" xfId="5586" xr:uid="{00000000-0005-0000-0000-000031110000}"/>
    <cellStyle name="Comma 2 3 5 2 2 2 3 2 2" xfId="11538" xr:uid="{00000000-0005-0000-0000-000032110000}"/>
    <cellStyle name="Comma 2 3 5 2 2 2 3 3" xfId="8562" xr:uid="{00000000-0005-0000-0000-000033110000}"/>
    <cellStyle name="Comma 2 3 5 2 2 2 4" xfId="3590" xr:uid="{00000000-0005-0000-0000-000034110000}"/>
    <cellStyle name="Comma 2 3 5 2 2 2 4 2" xfId="9544" xr:uid="{00000000-0005-0000-0000-000035110000}"/>
    <cellStyle name="Comma 2 3 5 2 2 2 5" xfId="6568" xr:uid="{00000000-0005-0000-0000-000036110000}"/>
    <cellStyle name="Comma 2 3 5 2 2 3" xfId="1212" xr:uid="{00000000-0005-0000-0000-000037110000}"/>
    <cellStyle name="Comma 2 3 5 2 2 3 2" xfId="4202" xr:uid="{00000000-0005-0000-0000-000038110000}"/>
    <cellStyle name="Comma 2 3 5 2 2 3 2 2" xfId="10156" xr:uid="{00000000-0005-0000-0000-000039110000}"/>
    <cellStyle name="Comma 2 3 5 2 2 3 3" xfId="7180" xr:uid="{00000000-0005-0000-0000-00003A110000}"/>
    <cellStyle name="Comma 2 3 5 2 2 4" xfId="2233" xr:uid="{00000000-0005-0000-0000-00003B110000}"/>
    <cellStyle name="Comma 2 3 5 2 2 4 2" xfId="5211" xr:uid="{00000000-0005-0000-0000-00003C110000}"/>
    <cellStyle name="Comma 2 3 5 2 2 4 2 2" xfId="11163" xr:uid="{00000000-0005-0000-0000-00003D110000}"/>
    <cellStyle name="Comma 2 3 5 2 2 4 3" xfId="8187" xr:uid="{00000000-0005-0000-0000-00003E110000}"/>
    <cellStyle name="Comma 2 3 5 2 2 5" xfId="3215" xr:uid="{00000000-0005-0000-0000-00003F110000}"/>
    <cellStyle name="Comma 2 3 5 2 2 5 2" xfId="9169" xr:uid="{00000000-0005-0000-0000-000040110000}"/>
    <cellStyle name="Comma 2 3 5 2 2 6" xfId="6193" xr:uid="{00000000-0005-0000-0000-000041110000}"/>
    <cellStyle name="Comma 2 3 5 2 3" xfId="348" xr:uid="{00000000-0005-0000-0000-000042110000}"/>
    <cellStyle name="Comma 2 3 5 2 3 2" xfId="723" xr:uid="{00000000-0005-0000-0000-000043110000}"/>
    <cellStyle name="Comma 2 3 5 2 3 2 2" xfId="1947" xr:uid="{00000000-0005-0000-0000-000044110000}"/>
    <cellStyle name="Comma 2 3 5 2 3 2 2 2" xfId="4937" xr:uid="{00000000-0005-0000-0000-000045110000}"/>
    <cellStyle name="Comma 2 3 5 2 3 2 2 2 2" xfId="10891" xr:uid="{00000000-0005-0000-0000-000046110000}"/>
    <cellStyle name="Comma 2 3 5 2 3 2 2 3" xfId="7915" xr:uid="{00000000-0005-0000-0000-000047110000}"/>
    <cellStyle name="Comma 2 3 5 2 3 2 3" xfId="2733" xr:uid="{00000000-0005-0000-0000-000048110000}"/>
    <cellStyle name="Comma 2 3 5 2 3 2 3 2" xfId="5711" xr:uid="{00000000-0005-0000-0000-000049110000}"/>
    <cellStyle name="Comma 2 3 5 2 3 2 3 2 2" xfId="11663" xr:uid="{00000000-0005-0000-0000-00004A110000}"/>
    <cellStyle name="Comma 2 3 5 2 3 2 3 3" xfId="8687" xr:uid="{00000000-0005-0000-0000-00004B110000}"/>
    <cellStyle name="Comma 2 3 5 2 3 2 4" xfId="3715" xr:uid="{00000000-0005-0000-0000-00004C110000}"/>
    <cellStyle name="Comma 2 3 5 2 3 2 4 2" xfId="9669" xr:uid="{00000000-0005-0000-0000-00004D110000}"/>
    <cellStyle name="Comma 2 3 5 2 3 2 5" xfId="6693" xr:uid="{00000000-0005-0000-0000-00004E110000}"/>
    <cellStyle name="Comma 2 3 5 2 3 3" xfId="1337" xr:uid="{00000000-0005-0000-0000-00004F110000}"/>
    <cellStyle name="Comma 2 3 5 2 3 3 2" xfId="4327" xr:uid="{00000000-0005-0000-0000-000050110000}"/>
    <cellStyle name="Comma 2 3 5 2 3 3 2 2" xfId="10281" xr:uid="{00000000-0005-0000-0000-000051110000}"/>
    <cellStyle name="Comma 2 3 5 2 3 3 3" xfId="7305" xr:uid="{00000000-0005-0000-0000-000052110000}"/>
    <cellStyle name="Comma 2 3 5 2 3 4" xfId="2358" xr:uid="{00000000-0005-0000-0000-000053110000}"/>
    <cellStyle name="Comma 2 3 5 2 3 4 2" xfId="5336" xr:uid="{00000000-0005-0000-0000-000054110000}"/>
    <cellStyle name="Comma 2 3 5 2 3 4 2 2" xfId="11288" xr:uid="{00000000-0005-0000-0000-000055110000}"/>
    <cellStyle name="Comma 2 3 5 2 3 4 3" xfId="8312" xr:uid="{00000000-0005-0000-0000-000056110000}"/>
    <cellStyle name="Comma 2 3 5 2 3 5" xfId="3340" xr:uid="{00000000-0005-0000-0000-000057110000}"/>
    <cellStyle name="Comma 2 3 5 2 3 5 2" xfId="9294" xr:uid="{00000000-0005-0000-0000-000058110000}"/>
    <cellStyle name="Comma 2 3 5 2 3 6" xfId="6318" xr:uid="{00000000-0005-0000-0000-000059110000}"/>
    <cellStyle name="Comma 2 3 5 2 4" xfId="843" xr:uid="{00000000-0005-0000-0000-00005A110000}"/>
    <cellStyle name="Comma 2 3 5 2 4 2" xfId="1614" xr:uid="{00000000-0005-0000-0000-00005B110000}"/>
    <cellStyle name="Comma 2 3 5 2 4 2 2" xfId="4604" xr:uid="{00000000-0005-0000-0000-00005C110000}"/>
    <cellStyle name="Comma 2 3 5 2 4 2 2 2" xfId="10558" xr:uid="{00000000-0005-0000-0000-00005D110000}"/>
    <cellStyle name="Comma 2 3 5 2 4 2 3" xfId="7582" xr:uid="{00000000-0005-0000-0000-00005E110000}"/>
    <cellStyle name="Comma 2 3 5 2 4 3" xfId="2853" xr:uid="{00000000-0005-0000-0000-00005F110000}"/>
    <cellStyle name="Comma 2 3 5 2 4 3 2" xfId="5831" xr:uid="{00000000-0005-0000-0000-000060110000}"/>
    <cellStyle name="Comma 2 3 5 2 4 3 2 2" xfId="11783" xr:uid="{00000000-0005-0000-0000-000061110000}"/>
    <cellStyle name="Comma 2 3 5 2 4 3 3" xfId="8807" xr:uid="{00000000-0005-0000-0000-000062110000}"/>
    <cellStyle name="Comma 2 3 5 2 4 4" xfId="3835" xr:uid="{00000000-0005-0000-0000-000063110000}"/>
    <cellStyle name="Comma 2 3 5 2 4 4 2" xfId="9789" xr:uid="{00000000-0005-0000-0000-000064110000}"/>
    <cellStyle name="Comma 2 3 5 2 4 5" xfId="6813" xr:uid="{00000000-0005-0000-0000-000065110000}"/>
    <cellStyle name="Comma 2 3 5 2 5" xfId="963" xr:uid="{00000000-0005-0000-0000-000066110000}"/>
    <cellStyle name="Comma 2 3 5 2 5 2" xfId="1734" xr:uid="{00000000-0005-0000-0000-000067110000}"/>
    <cellStyle name="Comma 2 3 5 2 5 2 2" xfId="4724" xr:uid="{00000000-0005-0000-0000-000068110000}"/>
    <cellStyle name="Comma 2 3 5 2 5 2 2 2" xfId="10678" xr:uid="{00000000-0005-0000-0000-000069110000}"/>
    <cellStyle name="Comma 2 3 5 2 5 2 3" xfId="7702" xr:uid="{00000000-0005-0000-0000-00006A110000}"/>
    <cellStyle name="Comma 2 3 5 2 5 3" xfId="2973" xr:uid="{00000000-0005-0000-0000-00006B110000}"/>
    <cellStyle name="Comma 2 3 5 2 5 3 2" xfId="5951" xr:uid="{00000000-0005-0000-0000-00006C110000}"/>
    <cellStyle name="Comma 2 3 5 2 5 3 2 2" xfId="11903" xr:uid="{00000000-0005-0000-0000-00006D110000}"/>
    <cellStyle name="Comma 2 3 5 2 5 3 3" xfId="8927" xr:uid="{00000000-0005-0000-0000-00006E110000}"/>
    <cellStyle name="Comma 2 3 5 2 5 4" xfId="3955" xr:uid="{00000000-0005-0000-0000-00006F110000}"/>
    <cellStyle name="Comma 2 3 5 2 5 4 2" xfId="9909" xr:uid="{00000000-0005-0000-0000-000070110000}"/>
    <cellStyle name="Comma 2 3 5 2 5 5" xfId="6933" xr:uid="{00000000-0005-0000-0000-000071110000}"/>
    <cellStyle name="Comma 2 3 5 2 6" xfId="478" xr:uid="{00000000-0005-0000-0000-000072110000}"/>
    <cellStyle name="Comma 2 3 5 2 6 2" xfId="1846" xr:uid="{00000000-0005-0000-0000-000073110000}"/>
    <cellStyle name="Comma 2 3 5 2 6 2 2" xfId="4836" xr:uid="{00000000-0005-0000-0000-000074110000}"/>
    <cellStyle name="Comma 2 3 5 2 6 2 2 2" xfId="10790" xr:uid="{00000000-0005-0000-0000-000075110000}"/>
    <cellStyle name="Comma 2 3 5 2 6 2 3" xfId="7814" xr:uid="{00000000-0005-0000-0000-000076110000}"/>
    <cellStyle name="Comma 2 3 5 2 6 3" xfId="2488" xr:uid="{00000000-0005-0000-0000-000077110000}"/>
    <cellStyle name="Comma 2 3 5 2 6 3 2" xfId="5466" xr:uid="{00000000-0005-0000-0000-000078110000}"/>
    <cellStyle name="Comma 2 3 5 2 6 3 2 2" xfId="11418" xr:uid="{00000000-0005-0000-0000-000079110000}"/>
    <cellStyle name="Comma 2 3 5 2 6 3 3" xfId="8442" xr:uid="{00000000-0005-0000-0000-00007A110000}"/>
    <cellStyle name="Comma 2 3 5 2 6 4" xfId="3470" xr:uid="{00000000-0005-0000-0000-00007B110000}"/>
    <cellStyle name="Comma 2 3 5 2 6 4 2" xfId="9424" xr:uid="{00000000-0005-0000-0000-00007C110000}"/>
    <cellStyle name="Comma 2 3 5 2 6 5" xfId="6448" xr:uid="{00000000-0005-0000-0000-00007D110000}"/>
    <cellStyle name="Comma 2 3 5 2 7" xfId="1092" xr:uid="{00000000-0005-0000-0000-00007E110000}"/>
    <cellStyle name="Comma 2 3 5 2 7 2" xfId="4082" xr:uid="{00000000-0005-0000-0000-00007F110000}"/>
    <cellStyle name="Comma 2 3 5 2 7 2 2" xfId="10036" xr:uid="{00000000-0005-0000-0000-000080110000}"/>
    <cellStyle name="Comma 2 3 5 2 7 3" xfId="7060" xr:uid="{00000000-0005-0000-0000-000081110000}"/>
    <cellStyle name="Comma 2 3 5 2 8" xfId="2113" xr:uid="{00000000-0005-0000-0000-000082110000}"/>
    <cellStyle name="Comma 2 3 5 2 8 2" xfId="5091" xr:uid="{00000000-0005-0000-0000-000083110000}"/>
    <cellStyle name="Comma 2 3 5 2 8 2 2" xfId="11043" xr:uid="{00000000-0005-0000-0000-000084110000}"/>
    <cellStyle name="Comma 2 3 5 2 8 3" xfId="8067" xr:uid="{00000000-0005-0000-0000-000085110000}"/>
    <cellStyle name="Comma 2 3 5 2 9" xfId="3095" xr:uid="{00000000-0005-0000-0000-000086110000}"/>
    <cellStyle name="Comma 2 3 5 2 9 2" xfId="9049" xr:uid="{00000000-0005-0000-0000-000087110000}"/>
    <cellStyle name="Comma 2 3 5 3" xfId="163" xr:uid="{00000000-0005-0000-0000-000088110000}"/>
    <cellStyle name="Comma 2 3 5 3 2" xfId="538" xr:uid="{00000000-0005-0000-0000-000089110000}"/>
    <cellStyle name="Comma 2 3 5 3 2 2" xfId="1400" xr:uid="{00000000-0005-0000-0000-00008A110000}"/>
    <cellStyle name="Comma 2 3 5 3 2 2 2" xfId="4390" xr:uid="{00000000-0005-0000-0000-00008B110000}"/>
    <cellStyle name="Comma 2 3 5 3 2 2 2 2" xfId="10344" xr:uid="{00000000-0005-0000-0000-00008C110000}"/>
    <cellStyle name="Comma 2 3 5 3 2 2 3" xfId="7368" xr:uid="{00000000-0005-0000-0000-00008D110000}"/>
    <cellStyle name="Comma 2 3 5 3 2 3" xfId="2548" xr:uid="{00000000-0005-0000-0000-00008E110000}"/>
    <cellStyle name="Comma 2 3 5 3 2 3 2" xfId="5526" xr:uid="{00000000-0005-0000-0000-00008F110000}"/>
    <cellStyle name="Comma 2 3 5 3 2 3 2 2" xfId="11478" xr:uid="{00000000-0005-0000-0000-000090110000}"/>
    <cellStyle name="Comma 2 3 5 3 2 3 3" xfId="8502" xr:uid="{00000000-0005-0000-0000-000091110000}"/>
    <cellStyle name="Comma 2 3 5 3 2 4" xfId="3530" xr:uid="{00000000-0005-0000-0000-000092110000}"/>
    <cellStyle name="Comma 2 3 5 3 2 4 2" xfId="9484" xr:uid="{00000000-0005-0000-0000-000093110000}"/>
    <cellStyle name="Comma 2 3 5 3 2 5" xfId="6508" xr:uid="{00000000-0005-0000-0000-000094110000}"/>
    <cellStyle name="Comma 2 3 5 3 3" xfId="1152" xr:uid="{00000000-0005-0000-0000-000095110000}"/>
    <cellStyle name="Comma 2 3 5 3 3 2" xfId="4142" xr:uid="{00000000-0005-0000-0000-000096110000}"/>
    <cellStyle name="Comma 2 3 5 3 3 2 2" xfId="10096" xr:uid="{00000000-0005-0000-0000-000097110000}"/>
    <cellStyle name="Comma 2 3 5 3 3 3" xfId="7120" xr:uid="{00000000-0005-0000-0000-000098110000}"/>
    <cellStyle name="Comma 2 3 5 3 4" xfId="2173" xr:uid="{00000000-0005-0000-0000-000099110000}"/>
    <cellStyle name="Comma 2 3 5 3 4 2" xfId="5151" xr:uid="{00000000-0005-0000-0000-00009A110000}"/>
    <cellStyle name="Comma 2 3 5 3 4 2 2" xfId="11103" xr:uid="{00000000-0005-0000-0000-00009B110000}"/>
    <cellStyle name="Comma 2 3 5 3 4 3" xfId="8127" xr:uid="{00000000-0005-0000-0000-00009C110000}"/>
    <cellStyle name="Comma 2 3 5 3 5" xfId="3155" xr:uid="{00000000-0005-0000-0000-00009D110000}"/>
    <cellStyle name="Comma 2 3 5 3 5 2" xfId="9109" xr:uid="{00000000-0005-0000-0000-00009E110000}"/>
    <cellStyle name="Comma 2 3 5 3 6" xfId="6133" xr:uid="{00000000-0005-0000-0000-00009F110000}"/>
    <cellStyle name="Comma 2 3 5 4" xfId="288" xr:uid="{00000000-0005-0000-0000-0000A0110000}"/>
    <cellStyle name="Comma 2 3 5 4 2" xfId="663" xr:uid="{00000000-0005-0000-0000-0000A1110000}"/>
    <cellStyle name="Comma 2 3 5 4 2 2" xfId="1887" xr:uid="{00000000-0005-0000-0000-0000A2110000}"/>
    <cellStyle name="Comma 2 3 5 4 2 2 2" xfId="4877" xr:uid="{00000000-0005-0000-0000-0000A3110000}"/>
    <cellStyle name="Comma 2 3 5 4 2 2 2 2" xfId="10831" xr:uid="{00000000-0005-0000-0000-0000A4110000}"/>
    <cellStyle name="Comma 2 3 5 4 2 2 3" xfId="7855" xr:uid="{00000000-0005-0000-0000-0000A5110000}"/>
    <cellStyle name="Comma 2 3 5 4 2 3" xfId="2673" xr:uid="{00000000-0005-0000-0000-0000A6110000}"/>
    <cellStyle name="Comma 2 3 5 4 2 3 2" xfId="5651" xr:uid="{00000000-0005-0000-0000-0000A7110000}"/>
    <cellStyle name="Comma 2 3 5 4 2 3 2 2" xfId="11603" xr:uid="{00000000-0005-0000-0000-0000A8110000}"/>
    <cellStyle name="Comma 2 3 5 4 2 3 3" xfId="8627" xr:uid="{00000000-0005-0000-0000-0000A9110000}"/>
    <cellStyle name="Comma 2 3 5 4 2 4" xfId="3655" xr:uid="{00000000-0005-0000-0000-0000AA110000}"/>
    <cellStyle name="Comma 2 3 5 4 2 4 2" xfId="9609" xr:uid="{00000000-0005-0000-0000-0000AB110000}"/>
    <cellStyle name="Comma 2 3 5 4 2 5" xfId="6633" xr:uid="{00000000-0005-0000-0000-0000AC110000}"/>
    <cellStyle name="Comma 2 3 5 4 3" xfId="1277" xr:uid="{00000000-0005-0000-0000-0000AD110000}"/>
    <cellStyle name="Comma 2 3 5 4 3 2" xfId="4267" xr:uid="{00000000-0005-0000-0000-0000AE110000}"/>
    <cellStyle name="Comma 2 3 5 4 3 2 2" xfId="10221" xr:uid="{00000000-0005-0000-0000-0000AF110000}"/>
    <cellStyle name="Comma 2 3 5 4 3 3" xfId="7245" xr:uid="{00000000-0005-0000-0000-0000B0110000}"/>
    <cellStyle name="Comma 2 3 5 4 4" xfId="2298" xr:uid="{00000000-0005-0000-0000-0000B1110000}"/>
    <cellStyle name="Comma 2 3 5 4 4 2" xfId="5276" xr:uid="{00000000-0005-0000-0000-0000B2110000}"/>
    <cellStyle name="Comma 2 3 5 4 4 2 2" xfId="11228" xr:uid="{00000000-0005-0000-0000-0000B3110000}"/>
    <cellStyle name="Comma 2 3 5 4 4 3" xfId="8252" xr:uid="{00000000-0005-0000-0000-0000B4110000}"/>
    <cellStyle name="Comma 2 3 5 4 5" xfId="3280" xr:uid="{00000000-0005-0000-0000-0000B5110000}"/>
    <cellStyle name="Comma 2 3 5 4 5 2" xfId="9234" xr:uid="{00000000-0005-0000-0000-0000B6110000}"/>
    <cellStyle name="Comma 2 3 5 4 6" xfId="6258" xr:uid="{00000000-0005-0000-0000-0000B7110000}"/>
    <cellStyle name="Comma 2 3 5 5" xfId="783" xr:uid="{00000000-0005-0000-0000-0000B8110000}"/>
    <cellStyle name="Comma 2 3 5 5 2" xfId="1554" xr:uid="{00000000-0005-0000-0000-0000B9110000}"/>
    <cellStyle name="Comma 2 3 5 5 2 2" xfId="4544" xr:uid="{00000000-0005-0000-0000-0000BA110000}"/>
    <cellStyle name="Comma 2 3 5 5 2 2 2" xfId="10498" xr:uid="{00000000-0005-0000-0000-0000BB110000}"/>
    <cellStyle name="Comma 2 3 5 5 2 3" xfId="7522" xr:uid="{00000000-0005-0000-0000-0000BC110000}"/>
    <cellStyle name="Comma 2 3 5 5 3" xfId="2793" xr:uid="{00000000-0005-0000-0000-0000BD110000}"/>
    <cellStyle name="Comma 2 3 5 5 3 2" xfId="5771" xr:uid="{00000000-0005-0000-0000-0000BE110000}"/>
    <cellStyle name="Comma 2 3 5 5 3 2 2" xfId="11723" xr:uid="{00000000-0005-0000-0000-0000BF110000}"/>
    <cellStyle name="Comma 2 3 5 5 3 3" xfId="8747" xr:uid="{00000000-0005-0000-0000-0000C0110000}"/>
    <cellStyle name="Comma 2 3 5 5 4" xfId="3775" xr:uid="{00000000-0005-0000-0000-0000C1110000}"/>
    <cellStyle name="Comma 2 3 5 5 4 2" xfId="9729" xr:uid="{00000000-0005-0000-0000-0000C2110000}"/>
    <cellStyle name="Comma 2 3 5 5 5" xfId="6753" xr:uid="{00000000-0005-0000-0000-0000C3110000}"/>
    <cellStyle name="Comma 2 3 5 6" xfId="903" xr:uid="{00000000-0005-0000-0000-0000C4110000}"/>
    <cellStyle name="Comma 2 3 5 6 2" xfId="1674" xr:uid="{00000000-0005-0000-0000-0000C5110000}"/>
    <cellStyle name="Comma 2 3 5 6 2 2" xfId="4664" xr:uid="{00000000-0005-0000-0000-0000C6110000}"/>
    <cellStyle name="Comma 2 3 5 6 2 2 2" xfId="10618" xr:uid="{00000000-0005-0000-0000-0000C7110000}"/>
    <cellStyle name="Comma 2 3 5 6 2 3" xfId="7642" xr:uid="{00000000-0005-0000-0000-0000C8110000}"/>
    <cellStyle name="Comma 2 3 5 6 3" xfId="2913" xr:uid="{00000000-0005-0000-0000-0000C9110000}"/>
    <cellStyle name="Comma 2 3 5 6 3 2" xfId="5891" xr:uid="{00000000-0005-0000-0000-0000CA110000}"/>
    <cellStyle name="Comma 2 3 5 6 3 2 2" xfId="11843" xr:uid="{00000000-0005-0000-0000-0000CB110000}"/>
    <cellStyle name="Comma 2 3 5 6 3 3" xfId="8867" xr:uid="{00000000-0005-0000-0000-0000CC110000}"/>
    <cellStyle name="Comma 2 3 5 6 4" xfId="3895" xr:uid="{00000000-0005-0000-0000-0000CD110000}"/>
    <cellStyle name="Comma 2 3 5 6 4 2" xfId="9849" xr:uid="{00000000-0005-0000-0000-0000CE110000}"/>
    <cellStyle name="Comma 2 3 5 6 5" xfId="6873" xr:uid="{00000000-0005-0000-0000-0000CF110000}"/>
    <cellStyle name="Comma 2 3 5 7" xfId="418" xr:uid="{00000000-0005-0000-0000-0000D0110000}"/>
    <cellStyle name="Comma 2 3 5 7 2" xfId="1366" xr:uid="{00000000-0005-0000-0000-0000D1110000}"/>
    <cellStyle name="Comma 2 3 5 7 2 2" xfId="4356" xr:uid="{00000000-0005-0000-0000-0000D2110000}"/>
    <cellStyle name="Comma 2 3 5 7 2 2 2" xfId="10310" xr:uid="{00000000-0005-0000-0000-0000D3110000}"/>
    <cellStyle name="Comma 2 3 5 7 2 3" xfId="7334" xr:uid="{00000000-0005-0000-0000-0000D4110000}"/>
    <cellStyle name="Comma 2 3 5 7 3" xfId="2428" xr:uid="{00000000-0005-0000-0000-0000D5110000}"/>
    <cellStyle name="Comma 2 3 5 7 3 2" xfId="5406" xr:uid="{00000000-0005-0000-0000-0000D6110000}"/>
    <cellStyle name="Comma 2 3 5 7 3 2 2" xfId="11358" xr:uid="{00000000-0005-0000-0000-0000D7110000}"/>
    <cellStyle name="Comma 2 3 5 7 3 3" xfId="8382" xr:uid="{00000000-0005-0000-0000-0000D8110000}"/>
    <cellStyle name="Comma 2 3 5 7 4" xfId="3410" xr:uid="{00000000-0005-0000-0000-0000D9110000}"/>
    <cellStyle name="Comma 2 3 5 7 4 2" xfId="9364" xr:uid="{00000000-0005-0000-0000-0000DA110000}"/>
    <cellStyle name="Comma 2 3 5 7 5" xfId="6388" xr:uid="{00000000-0005-0000-0000-0000DB110000}"/>
    <cellStyle name="Comma 2 3 5 8" xfId="1032" xr:uid="{00000000-0005-0000-0000-0000DC110000}"/>
    <cellStyle name="Comma 2 3 5 8 2" xfId="4022" xr:uid="{00000000-0005-0000-0000-0000DD110000}"/>
    <cellStyle name="Comma 2 3 5 8 2 2" xfId="9976" xr:uid="{00000000-0005-0000-0000-0000DE110000}"/>
    <cellStyle name="Comma 2 3 5 8 3" xfId="7000" xr:uid="{00000000-0005-0000-0000-0000DF110000}"/>
    <cellStyle name="Comma 2 3 5 9" xfId="2053" xr:uid="{00000000-0005-0000-0000-0000E0110000}"/>
    <cellStyle name="Comma 2 3 5 9 2" xfId="5031" xr:uid="{00000000-0005-0000-0000-0000E1110000}"/>
    <cellStyle name="Comma 2 3 5 9 2 2" xfId="10983" xr:uid="{00000000-0005-0000-0000-0000E2110000}"/>
    <cellStyle name="Comma 2 3 5 9 3" xfId="8007" xr:uid="{00000000-0005-0000-0000-0000E3110000}"/>
    <cellStyle name="Comma 2 3 6" xfId="73" xr:uid="{00000000-0005-0000-0000-0000E4110000}"/>
    <cellStyle name="Comma 2 3 6 10" xfId="6043" xr:uid="{00000000-0005-0000-0000-0000E5110000}"/>
    <cellStyle name="Comma 2 3 6 2" xfId="193" xr:uid="{00000000-0005-0000-0000-0000E6110000}"/>
    <cellStyle name="Comma 2 3 6 2 2" xfId="568" xr:uid="{00000000-0005-0000-0000-0000E7110000}"/>
    <cellStyle name="Comma 2 3 6 2 2 2" xfId="1461" xr:uid="{00000000-0005-0000-0000-0000E8110000}"/>
    <cellStyle name="Comma 2 3 6 2 2 2 2" xfId="4451" xr:uid="{00000000-0005-0000-0000-0000E9110000}"/>
    <cellStyle name="Comma 2 3 6 2 2 2 2 2" xfId="10405" xr:uid="{00000000-0005-0000-0000-0000EA110000}"/>
    <cellStyle name="Comma 2 3 6 2 2 2 3" xfId="7429" xr:uid="{00000000-0005-0000-0000-0000EB110000}"/>
    <cellStyle name="Comma 2 3 6 2 2 3" xfId="2578" xr:uid="{00000000-0005-0000-0000-0000EC110000}"/>
    <cellStyle name="Comma 2 3 6 2 2 3 2" xfId="5556" xr:uid="{00000000-0005-0000-0000-0000ED110000}"/>
    <cellStyle name="Comma 2 3 6 2 2 3 2 2" xfId="11508" xr:uid="{00000000-0005-0000-0000-0000EE110000}"/>
    <cellStyle name="Comma 2 3 6 2 2 3 3" xfId="8532" xr:uid="{00000000-0005-0000-0000-0000EF110000}"/>
    <cellStyle name="Comma 2 3 6 2 2 4" xfId="3560" xr:uid="{00000000-0005-0000-0000-0000F0110000}"/>
    <cellStyle name="Comma 2 3 6 2 2 4 2" xfId="9514" xr:uid="{00000000-0005-0000-0000-0000F1110000}"/>
    <cellStyle name="Comma 2 3 6 2 2 5" xfId="6538" xr:uid="{00000000-0005-0000-0000-0000F2110000}"/>
    <cellStyle name="Comma 2 3 6 2 3" xfId="1182" xr:uid="{00000000-0005-0000-0000-0000F3110000}"/>
    <cellStyle name="Comma 2 3 6 2 3 2" xfId="4172" xr:uid="{00000000-0005-0000-0000-0000F4110000}"/>
    <cellStyle name="Comma 2 3 6 2 3 2 2" xfId="10126" xr:uid="{00000000-0005-0000-0000-0000F5110000}"/>
    <cellStyle name="Comma 2 3 6 2 3 3" xfId="7150" xr:uid="{00000000-0005-0000-0000-0000F6110000}"/>
    <cellStyle name="Comma 2 3 6 2 4" xfId="2203" xr:uid="{00000000-0005-0000-0000-0000F7110000}"/>
    <cellStyle name="Comma 2 3 6 2 4 2" xfId="5181" xr:uid="{00000000-0005-0000-0000-0000F8110000}"/>
    <cellStyle name="Comma 2 3 6 2 4 2 2" xfId="11133" xr:uid="{00000000-0005-0000-0000-0000F9110000}"/>
    <cellStyle name="Comma 2 3 6 2 4 3" xfId="8157" xr:uid="{00000000-0005-0000-0000-0000FA110000}"/>
    <cellStyle name="Comma 2 3 6 2 5" xfId="3185" xr:uid="{00000000-0005-0000-0000-0000FB110000}"/>
    <cellStyle name="Comma 2 3 6 2 5 2" xfId="9139" xr:uid="{00000000-0005-0000-0000-0000FC110000}"/>
    <cellStyle name="Comma 2 3 6 2 6" xfId="6163" xr:uid="{00000000-0005-0000-0000-0000FD110000}"/>
    <cellStyle name="Comma 2 3 6 3" xfId="318" xr:uid="{00000000-0005-0000-0000-0000FE110000}"/>
    <cellStyle name="Comma 2 3 6 3 2" xfId="693" xr:uid="{00000000-0005-0000-0000-0000FF110000}"/>
    <cellStyle name="Comma 2 3 6 3 2 2" xfId="1917" xr:uid="{00000000-0005-0000-0000-000000120000}"/>
    <cellStyle name="Comma 2 3 6 3 2 2 2" xfId="4907" xr:uid="{00000000-0005-0000-0000-000001120000}"/>
    <cellStyle name="Comma 2 3 6 3 2 2 2 2" xfId="10861" xr:uid="{00000000-0005-0000-0000-000002120000}"/>
    <cellStyle name="Comma 2 3 6 3 2 2 3" xfId="7885" xr:uid="{00000000-0005-0000-0000-000003120000}"/>
    <cellStyle name="Comma 2 3 6 3 2 3" xfId="2703" xr:uid="{00000000-0005-0000-0000-000004120000}"/>
    <cellStyle name="Comma 2 3 6 3 2 3 2" xfId="5681" xr:uid="{00000000-0005-0000-0000-000005120000}"/>
    <cellStyle name="Comma 2 3 6 3 2 3 2 2" xfId="11633" xr:uid="{00000000-0005-0000-0000-000006120000}"/>
    <cellStyle name="Comma 2 3 6 3 2 3 3" xfId="8657" xr:uid="{00000000-0005-0000-0000-000007120000}"/>
    <cellStyle name="Comma 2 3 6 3 2 4" xfId="3685" xr:uid="{00000000-0005-0000-0000-000008120000}"/>
    <cellStyle name="Comma 2 3 6 3 2 4 2" xfId="9639" xr:uid="{00000000-0005-0000-0000-000009120000}"/>
    <cellStyle name="Comma 2 3 6 3 2 5" xfId="6663" xr:uid="{00000000-0005-0000-0000-00000A120000}"/>
    <cellStyle name="Comma 2 3 6 3 3" xfId="1307" xr:uid="{00000000-0005-0000-0000-00000B120000}"/>
    <cellStyle name="Comma 2 3 6 3 3 2" xfId="4297" xr:uid="{00000000-0005-0000-0000-00000C120000}"/>
    <cellStyle name="Comma 2 3 6 3 3 2 2" xfId="10251" xr:uid="{00000000-0005-0000-0000-00000D120000}"/>
    <cellStyle name="Comma 2 3 6 3 3 3" xfId="7275" xr:uid="{00000000-0005-0000-0000-00000E120000}"/>
    <cellStyle name="Comma 2 3 6 3 4" xfId="2328" xr:uid="{00000000-0005-0000-0000-00000F120000}"/>
    <cellStyle name="Comma 2 3 6 3 4 2" xfId="5306" xr:uid="{00000000-0005-0000-0000-000010120000}"/>
    <cellStyle name="Comma 2 3 6 3 4 2 2" xfId="11258" xr:uid="{00000000-0005-0000-0000-000011120000}"/>
    <cellStyle name="Comma 2 3 6 3 4 3" xfId="8282" xr:uid="{00000000-0005-0000-0000-000012120000}"/>
    <cellStyle name="Comma 2 3 6 3 5" xfId="3310" xr:uid="{00000000-0005-0000-0000-000013120000}"/>
    <cellStyle name="Comma 2 3 6 3 5 2" xfId="9264" xr:uid="{00000000-0005-0000-0000-000014120000}"/>
    <cellStyle name="Comma 2 3 6 3 6" xfId="6288" xr:uid="{00000000-0005-0000-0000-000015120000}"/>
    <cellStyle name="Comma 2 3 6 4" xfId="813" xr:uid="{00000000-0005-0000-0000-000016120000}"/>
    <cellStyle name="Comma 2 3 6 4 2" xfId="1584" xr:uid="{00000000-0005-0000-0000-000017120000}"/>
    <cellStyle name="Comma 2 3 6 4 2 2" xfId="4574" xr:uid="{00000000-0005-0000-0000-000018120000}"/>
    <cellStyle name="Comma 2 3 6 4 2 2 2" xfId="10528" xr:uid="{00000000-0005-0000-0000-000019120000}"/>
    <cellStyle name="Comma 2 3 6 4 2 3" xfId="7552" xr:uid="{00000000-0005-0000-0000-00001A120000}"/>
    <cellStyle name="Comma 2 3 6 4 3" xfId="2823" xr:uid="{00000000-0005-0000-0000-00001B120000}"/>
    <cellStyle name="Comma 2 3 6 4 3 2" xfId="5801" xr:uid="{00000000-0005-0000-0000-00001C120000}"/>
    <cellStyle name="Comma 2 3 6 4 3 2 2" xfId="11753" xr:uid="{00000000-0005-0000-0000-00001D120000}"/>
    <cellStyle name="Comma 2 3 6 4 3 3" xfId="8777" xr:uid="{00000000-0005-0000-0000-00001E120000}"/>
    <cellStyle name="Comma 2 3 6 4 4" xfId="3805" xr:uid="{00000000-0005-0000-0000-00001F120000}"/>
    <cellStyle name="Comma 2 3 6 4 4 2" xfId="9759" xr:uid="{00000000-0005-0000-0000-000020120000}"/>
    <cellStyle name="Comma 2 3 6 4 5" xfId="6783" xr:uid="{00000000-0005-0000-0000-000021120000}"/>
    <cellStyle name="Comma 2 3 6 5" xfId="933" xr:uid="{00000000-0005-0000-0000-000022120000}"/>
    <cellStyle name="Comma 2 3 6 5 2" xfId="1704" xr:uid="{00000000-0005-0000-0000-000023120000}"/>
    <cellStyle name="Comma 2 3 6 5 2 2" xfId="4694" xr:uid="{00000000-0005-0000-0000-000024120000}"/>
    <cellStyle name="Comma 2 3 6 5 2 2 2" xfId="10648" xr:uid="{00000000-0005-0000-0000-000025120000}"/>
    <cellStyle name="Comma 2 3 6 5 2 3" xfId="7672" xr:uid="{00000000-0005-0000-0000-000026120000}"/>
    <cellStyle name="Comma 2 3 6 5 3" xfId="2943" xr:uid="{00000000-0005-0000-0000-000027120000}"/>
    <cellStyle name="Comma 2 3 6 5 3 2" xfId="5921" xr:uid="{00000000-0005-0000-0000-000028120000}"/>
    <cellStyle name="Comma 2 3 6 5 3 2 2" xfId="11873" xr:uid="{00000000-0005-0000-0000-000029120000}"/>
    <cellStyle name="Comma 2 3 6 5 3 3" xfId="8897" xr:uid="{00000000-0005-0000-0000-00002A120000}"/>
    <cellStyle name="Comma 2 3 6 5 4" xfId="3925" xr:uid="{00000000-0005-0000-0000-00002B120000}"/>
    <cellStyle name="Comma 2 3 6 5 4 2" xfId="9879" xr:uid="{00000000-0005-0000-0000-00002C120000}"/>
    <cellStyle name="Comma 2 3 6 5 5" xfId="6903" xr:uid="{00000000-0005-0000-0000-00002D120000}"/>
    <cellStyle name="Comma 2 3 6 6" xfId="448" xr:uid="{00000000-0005-0000-0000-00002E120000}"/>
    <cellStyle name="Comma 2 3 6 6 2" xfId="1454" xr:uid="{00000000-0005-0000-0000-00002F120000}"/>
    <cellStyle name="Comma 2 3 6 6 2 2" xfId="4444" xr:uid="{00000000-0005-0000-0000-000030120000}"/>
    <cellStyle name="Comma 2 3 6 6 2 2 2" xfId="10398" xr:uid="{00000000-0005-0000-0000-000031120000}"/>
    <cellStyle name="Comma 2 3 6 6 2 3" xfId="7422" xr:uid="{00000000-0005-0000-0000-000032120000}"/>
    <cellStyle name="Comma 2 3 6 6 3" xfId="2458" xr:uid="{00000000-0005-0000-0000-000033120000}"/>
    <cellStyle name="Comma 2 3 6 6 3 2" xfId="5436" xr:uid="{00000000-0005-0000-0000-000034120000}"/>
    <cellStyle name="Comma 2 3 6 6 3 2 2" xfId="11388" xr:uid="{00000000-0005-0000-0000-000035120000}"/>
    <cellStyle name="Comma 2 3 6 6 3 3" xfId="8412" xr:uid="{00000000-0005-0000-0000-000036120000}"/>
    <cellStyle name="Comma 2 3 6 6 4" xfId="3440" xr:uid="{00000000-0005-0000-0000-000037120000}"/>
    <cellStyle name="Comma 2 3 6 6 4 2" xfId="9394" xr:uid="{00000000-0005-0000-0000-000038120000}"/>
    <cellStyle name="Comma 2 3 6 6 5" xfId="6418" xr:uid="{00000000-0005-0000-0000-000039120000}"/>
    <cellStyle name="Comma 2 3 6 7" xfId="1062" xr:uid="{00000000-0005-0000-0000-00003A120000}"/>
    <cellStyle name="Comma 2 3 6 7 2" xfId="4052" xr:uid="{00000000-0005-0000-0000-00003B120000}"/>
    <cellStyle name="Comma 2 3 6 7 2 2" xfId="10006" xr:uid="{00000000-0005-0000-0000-00003C120000}"/>
    <cellStyle name="Comma 2 3 6 7 3" xfId="7030" xr:uid="{00000000-0005-0000-0000-00003D120000}"/>
    <cellStyle name="Comma 2 3 6 8" xfId="2083" xr:uid="{00000000-0005-0000-0000-00003E120000}"/>
    <cellStyle name="Comma 2 3 6 8 2" xfId="5061" xr:uid="{00000000-0005-0000-0000-00003F120000}"/>
    <cellStyle name="Comma 2 3 6 8 2 2" xfId="11013" xr:uid="{00000000-0005-0000-0000-000040120000}"/>
    <cellStyle name="Comma 2 3 6 8 3" xfId="8037" xr:uid="{00000000-0005-0000-0000-000041120000}"/>
    <cellStyle name="Comma 2 3 6 9" xfId="3065" xr:uid="{00000000-0005-0000-0000-000042120000}"/>
    <cellStyle name="Comma 2 3 6 9 2" xfId="9019" xr:uid="{00000000-0005-0000-0000-000043120000}"/>
    <cellStyle name="Comma 2 3 7" xfId="253" xr:uid="{00000000-0005-0000-0000-000044120000}"/>
    <cellStyle name="Comma 2 3 7 2" xfId="628" xr:uid="{00000000-0005-0000-0000-000045120000}"/>
    <cellStyle name="Comma 2 3 7 2 2" xfId="1852" xr:uid="{00000000-0005-0000-0000-000046120000}"/>
    <cellStyle name="Comma 2 3 7 2 2 2" xfId="4842" xr:uid="{00000000-0005-0000-0000-000047120000}"/>
    <cellStyle name="Comma 2 3 7 2 2 2 2" xfId="10796" xr:uid="{00000000-0005-0000-0000-000048120000}"/>
    <cellStyle name="Comma 2 3 7 2 2 3" xfId="7820" xr:uid="{00000000-0005-0000-0000-000049120000}"/>
    <cellStyle name="Comma 2 3 7 2 3" xfId="2638" xr:uid="{00000000-0005-0000-0000-00004A120000}"/>
    <cellStyle name="Comma 2 3 7 2 3 2" xfId="5616" xr:uid="{00000000-0005-0000-0000-00004B120000}"/>
    <cellStyle name="Comma 2 3 7 2 3 2 2" xfId="11568" xr:uid="{00000000-0005-0000-0000-00004C120000}"/>
    <cellStyle name="Comma 2 3 7 2 3 3" xfId="8592" xr:uid="{00000000-0005-0000-0000-00004D120000}"/>
    <cellStyle name="Comma 2 3 7 2 4" xfId="3620" xr:uid="{00000000-0005-0000-0000-00004E120000}"/>
    <cellStyle name="Comma 2 3 7 2 4 2" xfId="9574" xr:uid="{00000000-0005-0000-0000-00004F120000}"/>
    <cellStyle name="Comma 2 3 7 2 5" xfId="6598" xr:uid="{00000000-0005-0000-0000-000050120000}"/>
    <cellStyle name="Comma 2 3 7 3" xfId="1242" xr:uid="{00000000-0005-0000-0000-000051120000}"/>
    <cellStyle name="Comma 2 3 7 3 2" xfId="4232" xr:uid="{00000000-0005-0000-0000-000052120000}"/>
    <cellStyle name="Comma 2 3 7 3 2 2" xfId="10186" xr:uid="{00000000-0005-0000-0000-000053120000}"/>
    <cellStyle name="Comma 2 3 7 3 3" xfId="7210" xr:uid="{00000000-0005-0000-0000-000054120000}"/>
    <cellStyle name="Comma 2 3 7 4" xfId="2263" xr:uid="{00000000-0005-0000-0000-000055120000}"/>
    <cellStyle name="Comma 2 3 7 4 2" xfId="5241" xr:uid="{00000000-0005-0000-0000-000056120000}"/>
    <cellStyle name="Comma 2 3 7 4 2 2" xfId="11193" xr:uid="{00000000-0005-0000-0000-000057120000}"/>
    <cellStyle name="Comma 2 3 7 4 3" xfId="8217" xr:uid="{00000000-0005-0000-0000-000058120000}"/>
    <cellStyle name="Comma 2 3 7 5" xfId="3245" xr:uid="{00000000-0005-0000-0000-000059120000}"/>
    <cellStyle name="Comma 2 3 7 5 2" xfId="9199" xr:uid="{00000000-0005-0000-0000-00005A120000}"/>
    <cellStyle name="Comma 2 3 7 6" xfId="6223" xr:uid="{00000000-0005-0000-0000-00005B120000}"/>
    <cellStyle name="Comma 2 3 8" xfId="133" xr:uid="{00000000-0005-0000-0000-00005C120000}"/>
    <cellStyle name="Comma 2 3 8 2" xfId="508" xr:uid="{00000000-0005-0000-0000-00005D120000}"/>
    <cellStyle name="Comma 2 3 8 2 2" xfId="1389" xr:uid="{00000000-0005-0000-0000-00005E120000}"/>
    <cellStyle name="Comma 2 3 8 2 2 2" xfId="4379" xr:uid="{00000000-0005-0000-0000-00005F120000}"/>
    <cellStyle name="Comma 2 3 8 2 2 2 2" xfId="10333" xr:uid="{00000000-0005-0000-0000-000060120000}"/>
    <cellStyle name="Comma 2 3 8 2 2 3" xfId="7357" xr:uid="{00000000-0005-0000-0000-000061120000}"/>
    <cellStyle name="Comma 2 3 8 2 3" xfId="2518" xr:uid="{00000000-0005-0000-0000-000062120000}"/>
    <cellStyle name="Comma 2 3 8 2 3 2" xfId="5496" xr:uid="{00000000-0005-0000-0000-000063120000}"/>
    <cellStyle name="Comma 2 3 8 2 3 2 2" xfId="11448" xr:uid="{00000000-0005-0000-0000-000064120000}"/>
    <cellStyle name="Comma 2 3 8 2 3 3" xfId="8472" xr:uid="{00000000-0005-0000-0000-000065120000}"/>
    <cellStyle name="Comma 2 3 8 2 4" xfId="3500" xr:uid="{00000000-0005-0000-0000-000066120000}"/>
    <cellStyle name="Comma 2 3 8 2 4 2" xfId="9454" xr:uid="{00000000-0005-0000-0000-000067120000}"/>
    <cellStyle name="Comma 2 3 8 2 5" xfId="6478" xr:uid="{00000000-0005-0000-0000-000068120000}"/>
    <cellStyle name="Comma 2 3 8 3" xfId="1122" xr:uid="{00000000-0005-0000-0000-000069120000}"/>
    <cellStyle name="Comma 2 3 8 3 2" xfId="4112" xr:uid="{00000000-0005-0000-0000-00006A120000}"/>
    <cellStyle name="Comma 2 3 8 3 2 2" xfId="10066" xr:uid="{00000000-0005-0000-0000-00006B120000}"/>
    <cellStyle name="Comma 2 3 8 3 3" xfId="7090" xr:uid="{00000000-0005-0000-0000-00006C120000}"/>
    <cellStyle name="Comma 2 3 8 4" xfId="2143" xr:uid="{00000000-0005-0000-0000-00006D120000}"/>
    <cellStyle name="Comma 2 3 8 4 2" xfId="5121" xr:uid="{00000000-0005-0000-0000-00006E120000}"/>
    <cellStyle name="Comma 2 3 8 4 2 2" xfId="11073" xr:uid="{00000000-0005-0000-0000-00006F120000}"/>
    <cellStyle name="Comma 2 3 8 4 3" xfId="8097" xr:uid="{00000000-0005-0000-0000-000070120000}"/>
    <cellStyle name="Comma 2 3 8 5" xfId="3125" xr:uid="{00000000-0005-0000-0000-000071120000}"/>
    <cellStyle name="Comma 2 3 8 5 2" xfId="9079" xr:uid="{00000000-0005-0000-0000-000072120000}"/>
    <cellStyle name="Comma 2 3 8 6" xfId="6103" xr:uid="{00000000-0005-0000-0000-000073120000}"/>
    <cellStyle name="Comma 2 3 9" xfId="258" xr:uid="{00000000-0005-0000-0000-000074120000}"/>
    <cellStyle name="Comma 2 3 9 2" xfId="633" xr:uid="{00000000-0005-0000-0000-000075120000}"/>
    <cellStyle name="Comma 2 3 9 2 2" xfId="1857" xr:uid="{00000000-0005-0000-0000-000076120000}"/>
    <cellStyle name="Comma 2 3 9 2 2 2" xfId="4847" xr:uid="{00000000-0005-0000-0000-000077120000}"/>
    <cellStyle name="Comma 2 3 9 2 2 2 2" xfId="10801" xr:uid="{00000000-0005-0000-0000-000078120000}"/>
    <cellStyle name="Comma 2 3 9 2 2 3" xfId="7825" xr:uid="{00000000-0005-0000-0000-000079120000}"/>
    <cellStyle name="Comma 2 3 9 2 3" xfId="2643" xr:uid="{00000000-0005-0000-0000-00007A120000}"/>
    <cellStyle name="Comma 2 3 9 2 3 2" xfId="5621" xr:uid="{00000000-0005-0000-0000-00007B120000}"/>
    <cellStyle name="Comma 2 3 9 2 3 2 2" xfId="11573" xr:uid="{00000000-0005-0000-0000-00007C120000}"/>
    <cellStyle name="Comma 2 3 9 2 3 3" xfId="8597" xr:uid="{00000000-0005-0000-0000-00007D120000}"/>
    <cellStyle name="Comma 2 3 9 2 4" xfId="3625" xr:uid="{00000000-0005-0000-0000-00007E120000}"/>
    <cellStyle name="Comma 2 3 9 2 4 2" xfId="9579" xr:uid="{00000000-0005-0000-0000-00007F120000}"/>
    <cellStyle name="Comma 2 3 9 2 5" xfId="6603" xr:uid="{00000000-0005-0000-0000-000080120000}"/>
    <cellStyle name="Comma 2 3 9 3" xfId="1247" xr:uid="{00000000-0005-0000-0000-000081120000}"/>
    <cellStyle name="Comma 2 3 9 3 2" xfId="4237" xr:uid="{00000000-0005-0000-0000-000082120000}"/>
    <cellStyle name="Comma 2 3 9 3 2 2" xfId="10191" xr:uid="{00000000-0005-0000-0000-000083120000}"/>
    <cellStyle name="Comma 2 3 9 3 3" xfId="7215" xr:uid="{00000000-0005-0000-0000-000084120000}"/>
    <cellStyle name="Comma 2 3 9 4" xfId="2268" xr:uid="{00000000-0005-0000-0000-000085120000}"/>
    <cellStyle name="Comma 2 3 9 4 2" xfId="5246" xr:uid="{00000000-0005-0000-0000-000086120000}"/>
    <cellStyle name="Comma 2 3 9 4 2 2" xfId="11198" xr:uid="{00000000-0005-0000-0000-000087120000}"/>
    <cellStyle name="Comma 2 3 9 4 3" xfId="8222" xr:uid="{00000000-0005-0000-0000-000088120000}"/>
    <cellStyle name="Comma 2 3 9 5" xfId="3250" xr:uid="{00000000-0005-0000-0000-000089120000}"/>
    <cellStyle name="Comma 2 3 9 5 2" xfId="9204" xr:uid="{00000000-0005-0000-0000-00008A120000}"/>
    <cellStyle name="Comma 2 3 9 6" xfId="6228" xr:uid="{00000000-0005-0000-0000-00008B120000}"/>
    <cellStyle name="Comma 2 4" xfId="995" xr:uid="{00000000-0005-0000-0000-00008C120000}"/>
    <cellStyle name="Comma 2 4 2" xfId="1979" xr:uid="{00000000-0005-0000-0000-00008D120000}"/>
    <cellStyle name="Comma 2 4 2 2" xfId="2010" xr:uid="{00000000-0005-0000-0000-00008E120000}"/>
    <cellStyle name="Comma 2 4 2 2 2" xfId="4997" xr:uid="{00000000-0005-0000-0000-00008F120000}"/>
    <cellStyle name="Comma 2 4 2 2 2 2" xfId="10949" xr:uid="{00000000-0005-0000-0000-000090120000}"/>
    <cellStyle name="Comma 2 4 2 2 3" xfId="7973" xr:uid="{00000000-0005-0000-0000-000091120000}"/>
    <cellStyle name="Comma 2 4 2 3" xfId="4969" xr:uid="{00000000-0005-0000-0000-000092120000}"/>
    <cellStyle name="Comma 2 4 2 3 2" xfId="10921" xr:uid="{00000000-0005-0000-0000-000093120000}"/>
    <cellStyle name="Comma 2 4 2 4" xfId="7945" xr:uid="{00000000-0005-0000-0000-000094120000}"/>
    <cellStyle name="Comma 2 4 3" xfId="1986" xr:uid="{00000000-0005-0000-0000-000095120000}"/>
    <cellStyle name="Comma 2 4 3 2" xfId="4975" xr:uid="{00000000-0005-0000-0000-000096120000}"/>
    <cellStyle name="Comma 2 4 3 2 2" xfId="10927" xr:uid="{00000000-0005-0000-0000-000097120000}"/>
    <cellStyle name="Comma 2 4 3 3" xfId="7951" xr:uid="{00000000-0005-0000-0000-000098120000}"/>
    <cellStyle name="Comma 2 4 4" xfId="3003" xr:uid="{00000000-0005-0000-0000-000099120000}"/>
    <cellStyle name="Comma 2 4 4 2" xfId="5981" xr:uid="{00000000-0005-0000-0000-00009A120000}"/>
    <cellStyle name="Comma 2 4 4 2 2" xfId="11933" xr:uid="{00000000-0005-0000-0000-00009B120000}"/>
    <cellStyle name="Comma 2 4 4 3" xfId="8957" xr:uid="{00000000-0005-0000-0000-00009C120000}"/>
    <cellStyle name="Comma 2 4 5" xfId="3985" xr:uid="{00000000-0005-0000-0000-00009D120000}"/>
    <cellStyle name="Comma 2 4 5 2" xfId="9939" xr:uid="{00000000-0005-0000-0000-00009E120000}"/>
    <cellStyle name="Comma 2 4 6" xfId="6963" xr:uid="{00000000-0005-0000-0000-00009F120000}"/>
    <cellStyle name="Comma 2 5" xfId="2013" xr:uid="{00000000-0005-0000-0000-0000A0120000}"/>
    <cellStyle name="Comma 2 5 2" xfId="4999" xr:uid="{00000000-0005-0000-0000-0000A1120000}"/>
    <cellStyle name="Comma 2 5 2 2" xfId="10951" xr:uid="{00000000-0005-0000-0000-0000A2120000}"/>
    <cellStyle name="Comma 2 5 3" xfId="7975" xr:uid="{00000000-0005-0000-0000-0000A3120000}"/>
    <cellStyle name="Comma 2 6" xfId="11955" xr:uid="{00000000-0005-0000-0000-0000A4120000}"/>
    <cellStyle name="Comma 3" xfId="6" xr:uid="{00000000-0005-0000-0000-0000A5120000}"/>
    <cellStyle name="Comma 3 2" xfId="9" xr:uid="{00000000-0005-0000-0000-0000A6120000}"/>
    <cellStyle name="Comma 3 2 2" xfId="16" xr:uid="{00000000-0005-0000-0000-0000A7120000}"/>
    <cellStyle name="Comma 3 2 2 10" xfId="756" xr:uid="{00000000-0005-0000-0000-0000A8120000}"/>
    <cellStyle name="Comma 3 2 2 10 2" xfId="1527" xr:uid="{00000000-0005-0000-0000-0000A9120000}"/>
    <cellStyle name="Comma 3 2 2 10 2 2" xfId="4517" xr:uid="{00000000-0005-0000-0000-0000AA120000}"/>
    <cellStyle name="Comma 3 2 2 10 2 2 2" xfId="10471" xr:uid="{00000000-0005-0000-0000-0000AB120000}"/>
    <cellStyle name="Comma 3 2 2 10 2 3" xfId="7495" xr:uid="{00000000-0005-0000-0000-0000AC120000}"/>
    <cellStyle name="Comma 3 2 2 10 3" xfId="2766" xr:uid="{00000000-0005-0000-0000-0000AD120000}"/>
    <cellStyle name="Comma 3 2 2 10 3 2" xfId="5744" xr:uid="{00000000-0005-0000-0000-0000AE120000}"/>
    <cellStyle name="Comma 3 2 2 10 3 2 2" xfId="11696" xr:uid="{00000000-0005-0000-0000-0000AF120000}"/>
    <cellStyle name="Comma 3 2 2 10 3 3" xfId="8720" xr:uid="{00000000-0005-0000-0000-0000B0120000}"/>
    <cellStyle name="Comma 3 2 2 10 4" xfId="3748" xr:uid="{00000000-0005-0000-0000-0000B1120000}"/>
    <cellStyle name="Comma 3 2 2 10 4 2" xfId="9702" xr:uid="{00000000-0005-0000-0000-0000B2120000}"/>
    <cellStyle name="Comma 3 2 2 10 5" xfId="6726" xr:uid="{00000000-0005-0000-0000-0000B3120000}"/>
    <cellStyle name="Comma 3 2 2 11" xfId="876" xr:uid="{00000000-0005-0000-0000-0000B4120000}"/>
    <cellStyle name="Comma 3 2 2 11 2" xfId="1647" xr:uid="{00000000-0005-0000-0000-0000B5120000}"/>
    <cellStyle name="Comma 3 2 2 11 2 2" xfId="4637" xr:uid="{00000000-0005-0000-0000-0000B6120000}"/>
    <cellStyle name="Comma 3 2 2 11 2 2 2" xfId="10591" xr:uid="{00000000-0005-0000-0000-0000B7120000}"/>
    <cellStyle name="Comma 3 2 2 11 2 3" xfId="7615" xr:uid="{00000000-0005-0000-0000-0000B8120000}"/>
    <cellStyle name="Comma 3 2 2 11 3" xfId="2886" xr:uid="{00000000-0005-0000-0000-0000B9120000}"/>
    <cellStyle name="Comma 3 2 2 11 3 2" xfId="5864" xr:uid="{00000000-0005-0000-0000-0000BA120000}"/>
    <cellStyle name="Comma 3 2 2 11 3 2 2" xfId="11816" xr:uid="{00000000-0005-0000-0000-0000BB120000}"/>
    <cellStyle name="Comma 3 2 2 11 3 3" xfId="8840" xr:uid="{00000000-0005-0000-0000-0000BC120000}"/>
    <cellStyle name="Comma 3 2 2 11 4" xfId="3868" xr:uid="{00000000-0005-0000-0000-0000BD120000}"/>
    <cellStyle name="Comma 3 2 2 11 4 2" xfId="9822" xr:uid="{00000000-0005-0000-0000-0000BE120000}"/>
    <cellStyle name="Comma 3 2 2 11 5" xfId="6846" xr:uid="{00000000-0005-0000-0000-0000BF120000}"/>
    <cellStyle name="Comma 3 2 2 12" xfId="391" xr:uid="{00000000-0005-0000-0000-0000C0120000}"/>
    <cellStyle name="Comma 3 2 2 12 2" xfId="1441" xr:uid="{00000000-0005-0000-0000-0000C1120000}"/>
    <cellStyle name="Comma 3 2 2 12 2 2" xfId="4431" xr:uid="{00000000-0005-0000-0000-0000C2120000}"/>
    <cellStyle name="Comma 3 2 2 12 2 2 2" xfId="10385" xr:uid="{00000000-0005-0000-0000-0000C3120000}"/>
    <cellStyle name="Comma 3 2 2 12 2 3" xfId="7409" xr:uid="{00000000-0005-0000-0000-0000C4120000}"/>
    <cellStyle name="Comma 3 2 2 12 3" xfId="2401" xr:uid="{00000000-0005-0000-0000-0000C5120000}"/>
    <cellStyle name="Comma 3 2 2 12 3 2" xfId="5379" xr:uid="{00000000-0005-0000-0000-0000C6120000}"/>
    <cellStyle name="Comma 3 2 2 12 3 2 2" xfId="11331" xr:uid="{00000000-0005-0000-0000-0000C7120000}"/>
    <cellStyle name="Comma 3 2 2 12 3 3" xfId="8355" xr:uid="{00000000-0005-0000-0000-0000C8120000}"/>
    <cellStyle name="Comma 3 2 2 12 4" xfId="3383" xr:uid="{00000000-0005-0000-0000-0000C9120000}"/>
    <cellStyle name="Comma 3 2 2 12 4 2" xfId="9337" xr:uid="{00000000-0005-0000-0000-0000CA120000}"/>
    <cellStyle name="Comma 3 2 2 12 5" xfId="6361" xr:uid="{00000000-0005-0000-0000-0000CB120000}"/>
    <cellStyle name="Comma 3 2 2 13" xfId="381" xr:uid="{00000000-0005-0000-0000-0000CC120000}"/>
    <cellStyle name="Comma 3 2 2 13 2" xfId="1838" xr:uid="{00000000-0005-0000-0000-0000CD120000}"/>
    <cellStyle name="Comma 3 2 2 13 2 2" xfId="4828" xr:uid="{00000000-0005-0000-0000-0000CE120000}"/>
    <cellStyle name="Comma 3 2 2 13 2 2 2" xfId="10782" xr:uid="{00000000-0005-0000-0000-0000CF120000}"/>
    <cellStyle name="Comma 3 2 2 13 2 3" xfId="7806" xr:uid="{00000000-0005-0000-0000-0000D0120000}"/>
    <cellStyle name="Comma 3 2 2 13 3" xfId="2391" xr:uid="{00000000-0005-0000-0000-0000D1120000}"/>
    <cellStyle name="Comma 3 2 2 13 3 2" xfId="5369" xr:uid="{00000000-0005-0000-0000-0000D2120000}"/>
    <cellStyle name="Comma 3 2 2 13 3 2 2" xfId="11321" xr:uid="{00000000-0005-0000-0000-0000D3120000}"/>
    <cellStyle name="Comma 3 2 2 13 3 3" xfId="8345" xr:uid="{00000000-0005-0000-0000-0000D4120000}"/>
    <cellStyle name="Comma 3 2 2 13 4" xfId="3373" xr:uid="{00000000-0005-0000-0000-0000D5120000}"/>
    <cellStyle name="Comma 3 2 2 13 4 2" xfId="9327" xr:uid="{00000000-0005-0000-0000-0000D6120000}"/>
    <cellStyle name="Comma 3 2 2 13 5" xfId="6351" xr:uid="{00000000-0005-0000-0000-0000D7120000}"/>
    <cellStyle name="Comma 3 2 2 14" xfId="1005" xr:uid="{00000000-0005-0000-0000-0000D8120000}"/>
    <cellStyle name="Comma 3 2 2 14 2" xfId="3995" xr:uid="{00000000-0005-0000-0000-0000D9120000}"/>
    <cellStyle name="Comma 3 2 2 14 2 2" xfId="9949" xr:uid="{00000000-0005-0000-0000-0000DA120000}"/>
    <cellStyle name="Comma 3 2 2 14 3" xfId="6973" xr:uid="{00000000-0005-0000-0000-0000DB120000}"/>
    <cellStyle name="Comma 3 2 2 15" xfId="1984" xr:uid="{00000000-0005-0000-0000-0000DC120000}"/>
    <cellStyle name="Comma 3 2 2 15 2" xfId="4974" xr:uid="{00000000-0005-0000-0000-0000DD120000}"/>
    <cellStyle name="Comma 3 2 2 15 2 2" xfId="10926" xr:uid="{00000000-0005-0000-0000-0000DE120000}"/>
    <cellStyle name="Comma 3 2 2 15 3" xfId="7950" xr:uid="{00000000-0005-0000-0000-0000DF120000}"/>
    <cellStyle name="Comma 3 2 2 16" xfId="2026" xr:uid="{00000000-0005-0000-0000-0000E0120000}"/>
    <cellStyle name="Comma 3 2 2 16 2" xfId="5004" xr:uid="{00000000-0005-0000-0000-0000E1120000}"/>
    <cellStyle name="Comma 3 2 2 16 2 2" xfId="10956" xr:uid="{00000000-0005-0000-0000-0000E2120000}"/>
    <cellStyle name="Comma 3 2 2 16 3" xfId="7980" xr:uid="{00000000-0005-0000-0000-0000E3120000}"/>
    <cellStyle name="Comma 3 2 2 17" xfId="3008" xr:uid="{00000000-0005-0000-0000-0000E4120000}"/>
    <cellStyle name="Comma 3 2 2 17 2" xfId="8962" xr:uid="{00000000-0005-0000-0000-0000E5120000}"/>
    <cellStyle name="Comma 3 2 2 18" xfId="5986" xr:uid="{00000000-0005-0000-0000-0000E6120000}"/>
    <cellStyle name="Comma 3 2 2 2" xfId="26" xr:uid="{00000000-0005-0000-0000-0000E7120000}"/>
    <cellStyle name="Comma 3 2 2 2 10" xfId="386" xr:uid="{00000000-0005-0000-0000-0000E8120000}"/>
    <cellStyle name="Comma 3 2 2 2 10 2" xfId="1763" xr:uid="{00000000-0005-0000-0000-0000E9120000}"/>
    <cellStyle name="Comma 3 2 2 2 10 2 2" xfId="4753" xr:uid="{00000000-0005-0000-0000-0000EA120000}"/>
    <cellStyle name="Comma 3 2 2 2 10 2 2 2" xfId="10707" xr:uid="{00000000-0005-0000-0000-0000EB120000}"/>
    <cellStyle name="Comma 3 2 2 2 10 2 3" xfId="7731" xr:uid="{00000000-0005-0000-0000-0000EC120000}"/>
    <cellStyle name="Comma 3 2 2 2 10 3" xfId="2396" xr:uid="{00000000-0005-0000-0000-0000ED120000}"/>
    <cellStyle name="Comma 3 2 2 2 10 3 2" xfId="5374" xr:uid="{00000000-0005-0000-0000-0000EE120000}"/>
    <cellStyle name="Comma 3 2 2 2 10 3 2 2" xfId="11326" xr:uid="{00000000-0005-0000-0000-0000EF120000}"/>
    <cellStyle name="Comma 3 2 2 2 10 3 3" xfId="8350" xr:uid="{00000000-0005-0000-0000-0000F0120000}"/>
    <cellStyle name="Comma 3 2 2 2 10 4" xfId="3378" xr:uid="{00000000-0005-0000-0000-0000F1120000}"/>
    <cellStyle name="Comma 3 2 2 2 10 4 2" xfId="9332" xr:uid="{00000000-0005-0000-0000-0000F2120000}"/>
    <cellStyle name="Comma 3 2 2 2 10 5" xfId="6356" xr:uid="{00000000-0005-0000-0000-0000F3120000}"/>
    <cellStyle name="Comma 3 2 2 2 11" xfId="1015" xr:uid="{00000000-0005-0000-0000-0000F4120000}"/>
    <cellStyle name="Comma 3 2 2 2 11 2" xfId="4005" xr:uid="{00000000-0005-0000-0000-0000F5120000}"/>
    <cellStyle name="Comma 3 2 2 2 11 2 2" xfId="9959" xr:uid="{00000000-0005-0000-0000-0000F6120000}"/>
    <cellStyle name="Comma 3 2 2 2 11 3" xfId="6983" xr:uid="{00000000-0005-0000-0000-0000F7120000}"/>
    <cellStyle name="Comma 3 2 2 2 12" xfId="1998" xr:uid="{00000000-0005-0000-0000-0000F8120000}"/>
    <cellStyle name="Comma 3 2 2 2 12 2" xfId="4986" xr:uid="{00000000-0005-0000-0000-0000F9120000}"/>
    <cellStyle name="Comma 3 2 2 2 12 2 2" xfId="10938" xr:uid="{00000000-0005-0000-0000-0000FA120000}"/>
    <cellStyle name="Comma 3 2 2 2 12 3" xfId="7962" xr:uid="{00000000-0005-0000-0000-0000FB120000}"/>
    <cellStyle name="Comma 3 2 2 2 13" xfId="2036" xr:uid="{00000000-0005-0000-0000-0000FC120000}"/>
    <cellStyle name="Comma 3 2 2 2 13 2" xfId="5014" xr:uid="{00000000-0005-0000-0000-0000FD120000}"/>
    <cellStyle name="Comma 3 2 2 2 13 2 2" xfId="10966" xr:uid="{00000000-0005-0000-0000-0000FE120000}"/>
    <cellStyle name="Comma 3 2 2 2 13 3" xfId="7990" xr:uid="{00000000-0005-0000-0000-0000FF120000}"/>
    <cellStyle name="Comma 3 2 2 2 14" xfId="3018" xr:uid="{00000000-0005-0000-0000-000000130000}"/>
    <cellStyle name="Comma 3 2 2 2 14 2" xfId="8972" xr:uid="{00000000-0005-0000-0000-000001130000}"/>
    <cellStyle name="Comma 3 2 2 2 15" xfId="5996" xr:uid="{00000000-0005-0000-0000-000002130000}"/>
    <cellStyle name="Comma 3 2 2 2 2" xfId="41" xr:uid="{00000000-0005-0000-0000-000003130000}"/>
    <cellStyle name="Comma 3 2 2 2 2 10" xfId="2008" xr:uid="{00000000-0005-0000-0000-000004130000}"/>
    <cellStyle name="Comma 3 2 2 2 2 10 2" xfId="4996" xr:uid="{00000000-0005-0000-0000-000005130000}"/>
    <cellStyle name="Comma 3 2 2 2 2 10 2 2" xfId="10948" xr:uid="{00000000-0005-0000-0000-000006130000}"/>
    <cellStyle name="Comma 3 2 2 2 2 10 3" xfId="7972" xr:uid="{00000000-0005-0000-0000-000007130000}"/>
    <cellStyle name="Comma 3 2 2 2 2 11" xfId="2051" xr:uid="{00000000-0005-0000-0000-000008130000}"/>
    <cellStyle name="Comma 3 2 2 2 2 11 2" xfId="5029" xr:uid="{00000000-0005-0000-0000-000009130000}"/>
    <cellStyle name="Comma 3 2 2 2 2 11 2 2" xfId="10981" xr:uid="{00000000-0005-0000-0000-00000A130000}"/>
    <cellStyle name="Comma 3 2 2 2 2 11 3" xfId="8005" xr:uid="{00000000-0005-0000-0000-00000B130000}"/>
    <cellStyle name="Comma 3 2 2 2 2 12" xfId="3033" xr:uid="{00000000-0005-0000-0000-00000C130000}"/>
    <cellStyle name="Comma 3 2 2 2 2 12 2" xfId="8987" xr:uid="{00000000-0005-0000-0000-00000D130000}"/>
    <cellStyle name="Comma 3 2 2 2 2 13" xfId="6011" xr:uid="{00000000-0005-0000-0000-00000E130000}"/>
    <cellStyle name="Comma 3 2 2 2 2 2" xfId="71" xr:uid="{00000000-0005-0000-0000-00000F130000}"/>
    <cellStyle name="Comma 3 2 2 2 2 2 10" xfId="3063" xr:uid="{00000000-0005-0000-0000-000010130000}"/>
    <cellStyle name="Comma 3 2 2 2 2 2 10 2" xfId="9017" xr:uid="{00000000-0005-0000-0000-000011130000}"/>
    <cellStyle name="Comma 3 2 2 2 2 2 11" xfId="6041" xr:uid="{00000000-0005-0000-0000-000012130000}"/>
    <cellStyle name="Comma 3 2 2 2 2 2 2" xfId="131" xr:uid="{00000000-0005-0000-0000-000013130000}"/>
    <cellStyle name="Comma 3 2 2 2 2 2 2 10" xfId="6101" xr:uid="{00000000-0005-0000-0000-000014130000}"/>
    <cellStyle name="Comma 3 2 2 2 2 2 2 2" xfId="251" xr:uid="{00000000-0005-0000-0000-000015130000}"/>
    <cellStyle name="Comma 3 2 2 2 2 2 2 2 2" xfId="626" xr:uid="{00000000-0005-0000-0000-000016130000}"/>
    <cellStyle name="Comma 3 2 2 2 2 2 2 2 2 2" xfId="1424" xr:uid="{00000000-0005-0000-0000-000017130000}"/>
    <cellStyle name="Comma 3 2 2 2 2 2 2 2 2 2 2" xfId="4414" xr:uid="{00000000-0005-0000-0000-000018130000}"/>
    <cellStyle name="Comma 3 2 2 2 2 2 2 2 2 2 2 2" xfId="10368" xr:uid="{00000000-0005-0000-0000-000019130000}"/>
    <cellStyle name="Comma 3 2 2 2 2 2 2 2 2 2 3" xfId="7392" xr:uid="{00000000-0005-0000-0000-00001A130000}"/>
    <cellStyle name="Comma 3 2 2 2 2 2 2 2 2 3" xfId="2636" xr:uid="{00000000-0005-0000-0000-00001B130000}"/>
    <cellStyle name="Comma 3 2 2 2 2 2 2 2 2 3 2" xfId="5614" xr:uid="{00000000-0005-0000-0000-00001C130000}"/>
    <cellStyle name="Comma 3 2 2 2 2 2 2 2 2 3 2 2" xfId="11566" xr:uid="{00000000-0005-0000-0000-00001D130000}"/>
    <cellStyle name="Comma 3 2 2 2 2 2 2 2 2 3 3" xfId="8590" xr:uid="{00000000-0005-0000-0000-00001E130000}"/>
    <cellStyle name="Comma 3 2 2 2 2 2 2 2 2 4" xfId="3618" xr:uid="{00000000-0005-0000-0000-00001F130000}"/>
    <cellStyle name="Comma 3 2 2 2 2 2 2 2 2 4 2" xfId="9572" xr:uid="{00000000-0005-0000-0000-000020130000}"/>
    <cellStyle name="Comma 3 2 2 2 2 2 2 2 2 5" xfId="6596" xr:uid="{00000000-0005-0000-0000-000021130000}"/>
    <cellStyle name="Comma 3 2 2 2 2 2 2 2 3" xfId="1240" xr:uid="{00000000-0005-0000-0000-000022130000}"/>
    <cellStyle name="Comma 3 2 2 2 2 2 2 2 3 2" xfId="4230" xr:uid="{00000000-0005-0000-0000-000023130000}"/>
    <cellStyle name="Comma 3 2 2 2 2 2 2 2 3 2 2" xfId="10184" xr:uid="{00000000-0005-0000-0000-000024130000}"/>
    <cellStyle name="Comma 3 2 2 2 2 2 2 2 3 3" xfId="7208" xr:uid="{00000000-0005-0000-0000-000025130000}"/>
    <cellStyle name="Comma 3 2 2 2 2 2 2 2 4" xfId="2261" xr:uid="{00000000-0005-0000-0000-000026130000}"/>
    <cellStyle name="Comma 3 2 2 2 2 2 2 2 4 2" xfId="5239" xr:uid="{00000000-0005-0000-0000-000027130000}"/>
    <cellStyle name="Comma 3 2 2 2 2 2 2 2 4 2 2" xfId="11191" xr:uid="{00000000-0005-0000-0000-000028130000}"/>
    <cellStyle name="Comma 3 2 2 2 2 2 2 2 4 3" xfId="8215" xr:uid="{00000000-0005-0000-0000-000029130000}"/>
    <cellStyle name="Comma 3 2 2 2 2 2 2 2 5" xfId="3243" xr:uid="{00000000-0005-0000-0000-00002A130000}"/>
    <cellStyle name="Comma 3 2 2 2 2 2 2 2 5 2" xfId="9197" xr:uid="{00000000-0005-0000-0000-00002B130000}"/>
    <cellStyle name="Comma 3 2 2 2 2 2 2 2 6" xfId="6221" xr:uid="{00000000-0005-0000-0000-00002C130000}"/>
    <cellStyle name="Comma 3 2 2 2 2 2 2 3" xfId="376" xr:uid="{00000000-0005-0000-0000-00002D130000}"/>
    <cellStyle name="Comma 3 2 2 2 2 2 2 3 2" xfId="751" xr:uid="{00000000-0005-0000-0000-00002E130000}"/>
    <cellStyle name="Comma 3 2 2 2 2 2 2 3 2 2" xfId="1975" xr:uid="{00000000-0005-0000-0000-00002F130000}"/>
    <cellStyle name="Comma 3 2 2 2 2 2 2 3 2 2 2" xfId="4965" xr:uid="{00000000-0005-0000-0000-000030130000}"/>
    <cellStyle name="Comma 3 2 2 2 2 2 2 3 2 2 2 2" xfId="10919" xr:uid="{00000000-0005-0000-0000-000031130000}"/>
    <cellStyle name="Comma 3 2 2 2 2 2 2 3 2 2 3" xfId="7943" xr:uid="{00000000-0005-0000-0000-000032130000}"/>
    <cellStyle name="Comma 3 2 2 2 2 2 2 3 2 3" xfId="2761" xr:uid="{00000000-0005-0000-0000-000033130000}"/>
    <cellStyle name="Comma 3 2 2 2 2 2 2 3 2 3 2" xfId="5739" xr:uid="{00000000-0005-0000-0000-000034130000}"/>
    <cellStyle name="Comma 3 2 2 2 2 2 2 3 2 3 2 2" xfId="11691" xr:uid="{00000000-0005-0000-0000-000035130000}"/>
    <cellStyle name="Comma 3 2 2 2 2 2 2 3 2 3 3" xfId="8715" xr:uid="{00000000-0005-0000-0000-000036130000}"/>
    <cellStyle name="Comma 3 2 2 2 2 2 2 3 2 4" xfId="3743" xr:uid="{00000000-0005-0000-0000-000037130000}"/>
    <cellStyle name="Comma 3 2 2 2 2 2 2 3 2 4 2" xfId="9697" xr:uid="{00000000-0005-0000-0000-000038130000}"/>
    <cellStyle name="Comma 3 2 2 2 2 2 2 3 2 5" xfId="6721" xr:uid="{00000000-0005-0000-0000-000039130000}"/>
    <cellStyle name="Comma 3 2 2 2 2 2 2 3 3" xfId="1365" xr:uid="{00000000-0005-0000-0000-00003A130000}"/>
    <cellStyle name="Comma 3 2 2 2 2 2 2 3 3 2" xfId="4355" xr:uid="{00000000-0005-0000-0000-00003B130000}"/>
    <cellStyle name="Comma 3 2 2 2 2 2 2 3 3 2 2" xfId="10309" xr:uid="{00000000-0005-0000-0000-00003C130000}"/>
    <cellStyle name="Comma 3 2 2 2 2 2 2 3 3 3" xfId="7333" xr:uid="{00000000-0005-0000-0000-00003D130000}"/>
    <cellStyle name="Comma 3 2 2 2 2 2 2 3 4" xfId="2386" xr:uid="{00000000-0005-0000-0000-00003E130000}"/>
    <cellStyle name="Comma 3 2 2 2 2 2 2 3 4 2" xfId="5364" xr:uid="{00000000-0005-0000-0000-00003F130000}"/>
    <cellStyle name="Comma 3 2 2 2 2 2 2 3 4 2 2" xfId="11316" xr:uid="{00000000-0005-0000-0000-000040130000}"/>
    <cellStyle name="Comma 3 2 2 2 2 2 2 3 4 3" xfId="8340" xr:uid="{00000000-0005-0000-0000-000041130000}"/>
    <cellStyle name="Comma 3 2 2 2 2 2 2 3 5" xfId="3368" xr:uid="{00000000-0005-0000-0000-000042130000}"/>
    <cellStyle name="Comma 3 2 2 2 2 2 2 3 5 2" xfId="9322" xr:uid="{00000000-0005-0000-0000-000043130000}"/>
    <cellStyle name="Comma 3 2 2 2 2 2 2 3 6" xfId="6346" xr:uid="{00000000-0005-0000-0000-000044130000}"/>
    <cellStyle name="Comma 3 2 2 2 2 2 2 4" xfId="871" xr:uid="{00000000-0005-0000-0000-000045130000}"/>
    <cellStyle name="Comma 3 2 2 2 2 2 2 4 2" xfId="1642" xr:uid="{00000000-0005-0000-0000-000046130000}"/>
    <cellStyle name="Comma 3 2 2 2 2 2 2 4 2 2" xfId="4632" xr:uid="{00000000-0005-0000-0000-000047130000}"/>
    <cellStyle name="Comma 3 2 2 2 2 2 2 4 2 2 2" xfId="10586" xr:uid="{00000000-0005-0000-0000-000048130000}"/>
    <cellStyle name="Comma 3 2 2 2 2 2 2 4 2 3" xfId="7610" xr:uid="{00000000-0005-0000-0000-000049130000}"/>
    <cellStyle name="Comma 3 2 2 2 2 2 2 4 3" xfId="2881" xr:uid="{00000000-0005-0000-0000-00004A130000}"/>
    <cellStyle name="Comma 3 2 2 2 2 2 2 4 3 2" xfId="5859" xr:uid="{00000000-0005-0000-0000-00004B130000}"/>
    <cellStyle name="Comma 3 2 2 2 2 2 2 4 3 2 2" xfId="11811" xr:uid="{00000000-0005-0000-0000-00004C130000}"/>
    <cellStyle name="Comma 3 2 2 2 2 2 2 4 3 3" xfId="8835" xr:uid="{00000000-0005-0000-0000-00004D130000}"/>
    <cellStyle name="Comma 3 2 2 2 2 2 2 4 4" xfId="3863" xr:uid="{00000000-0005-0000-0000-00004E130000}"/>
    <cellStyle name="Comma 3 2 2 2 2 2 2 4 4 2" xfId="9817" xr:uid="{00000000-0005-0000-0000-00004F130000}"/>
    <cellStyle name="Comma 3 2 2 2 2 2 2 4 5" xfId="6841" xr:uid="{00000000-0005-0000-0000-000050130000}"/>
    <cellStyle name="Comma 3 2 2 2 2 2 2 5" xfId="991" xr:uid="{00000000-0005-0000-0000-000051130000}"/>
    <cellStyle name="Comma 3 2 2 2 2 2 2 5 2" xfId="1762" xr:uid="{00000000-0005-0000-0000-000052130000}"/>
    <cellStyle name="Comma 3 2 2 2 2 2 2 5 2 2" xfId="4752" xr:uid="{00000000-0005-0000-0000-000053130000}"/>
    <cellStyle name="Comma 3 2 2 2 2 2 2 5 2 2 2" xfId="10706" xr:uid="{00000000-0005-0000-0000-000054130000}"/>
    <cellStyle name="Comma 3 2 2 2 2 2 2 5 2 3" xfId="7730" xr:uid="{00000000-0005-0000-0000-000055130000}"/>
    <cellStyle name="Comma 3 2 2 2 2 2 2 5 3" xfId="3001" xr:uid="{00000000-0005-0000-0000-000056130000}"/>
    <cellStyle name="Comma 3 2 2 2 2 2 2 5 3 2" xfId="5979" xr:uid="{00000000-0005-0000-0000-000057130000}"/>
    <cellStyle name="Comma 3 2 2 2 2 2 2 5 3 2 2" xfId="11931" xr:uid="{00000000-0005-0000-0000-000058130000}"/>
    <cellStyle name="Comma 3 2 2 2 2 2 2 5 3 3" xfId="8955" xr:uid="{00000000-0005-0000-0000-000059130000}"/>
    <cellStyle name="Comma 3 2 2 2 2 2 2 5 4" xfId="3983" xr:uid="{00000000-0005-0000-0000-00005A130000}"/>
    <cellStyle name="Comma 3 2 2 2 2 2 2 5 4 2" xfId="9937" xr:uid="{00000000-0005-0000-0000-00005B130000}"/>
    <cellStyle name="Comma 3 2 2 2 2 2 2 5 5" xfId="6961" xr:uid="{00000000-0005-0000-0000-00005C130000}"/>
    <cellStyle name="Comma 3 2 2 2 2 2 2 6" xfId="506" xr:uid="{00000000-0005-0000-0000-00005D130000}"/>
    <cellStyle name="Comma 3 2 2 2 2 2 2 6 2" xfId="1000" xr:uid="{00000000-0005-0000-0000-00005E130000}"/>
    <cellStyle name="Comma 3 2 2 2 2 2 2 6 2 2" xfId="3990" xr:uid="{00000000-0005-0000-0000-00005F130000}"/>
    <cellStyle name="Comma 3 2 2 2 2 2 2 6 2 2 2" xfId="9944" xr:uid="{00000000-0005-0000-0000-000060130000}"/>
    <cellStyle name="Comma 3 2 2 2 2 2 2 6 2 3" xfId="6968" xr:uid="{00000000-0005-0000-0000-000061130000}"/>
    <cellStyle name="Comma 3 2 2 2 2 2 2 6 3" xfId="2516" xr:uid="{00000000-0005-0000-0000-000062130000}"/>
    <cellStyle name="Comma 3 2 2 2 2 2 2 6 3 2" xfId="5494" xr:uid="{00000000-0005-0000-0000-000063130000}"/>
    <cellStyle name="Comma 3 2 2 2 2 2 2 6 3 2 2" xfId="11446" xr:uid="{00000000-0005-0000-0000-000064130000}"/>
    <cellStyle name="Comma 3 2 2 2 2 2 2 6 3 3" xfId="8470" xr:uid="{00000000-0005-0000-0000-000065130000}"/>
    <cellStyle name="Comma 3 2 2 2 2 2 2 6 4" xfId="3498" xr:uid="{00000000-0005-0000-0000-000066130000}"/>
    <cellStyle name="Comma 3 2 2 2 2 2 2 6 4 2" xfId="9452" xr:uid="{00000000-0005-0000-0000-000067130000}"/>
    <cellStyle name="Comma 3 2 2 2 2 2 2 6 5" xfId="6476" xr:uid="{00000000-0005-0000-0000-000068130000}"/>
    <cellStyle name="Comma 3 2 2 2 2 2 2 7" xfId="1120" xr:uid="{00000000-0005-0000-0000-000069130000}"/>
    <cellStyle name="Comma 3 2 2 2 2 2 2 7 2" xfId="4110" xr:uid="{00000000-0005-0000-0000-00006A130000}"/>
    <cellStyle name="Comma 3 2 2 2 2 2 2 7 2 2" xfId="10064" xr:uid="{00000000-0005-0000-0000-00006B130000}"/>
    <cellStyle name="Comma 3 2 2 2 2 2 2 7 3" xfId="7088" xr:uid="{00000000-0005-0000-0000-00006C130000}"/>
    <cellStyle name="Comma 3 2 2 2 2 2 2 8" xfId="2141" xr:uid="{00000000-0005-0000-0000-00006D130000}"/>
    <cellStyle name="Comma 3 2 2 2 2 2 2 8 2" xfId="5119" xr:uid="{00000000-0005-0000-0000-00006E130000}"/>
    <cellStyle name="Comma 3 2 2 2 2 2 2 8 2 2" xfId="11071" xr:uid="{00000000-0005-0000-0000-00006F130000}"/>
    <cellStyle name="Comma 3 2 2 2 2 2 2 8 3" xfId="8095" xr:uid="{00000000-0005-0000-0000-000070130000}"/>
    <cellStyle name="Comma 3 2 2 2 2 2 2 9" xfId="3123" xr:uid="{00000000-0005-0000-0000-000071130000}"/>
    <cellStyle name="Comma 3 2 2 2 2 2 2 9 2" xfId="9077" xr:uid="{00000000-0005-0000-0000-000072130000}"/>
    <cellStyle name="Comma 3 2 2 2 2 2 3" xfId="191" xr:uid="{00000000-0005-0000-0000-000073130000}"/>
    <cellStyle name="Comma 3 2 2 2 2 2 3 2" xfId="566" xr:uid="{00000000-0005-0000-0000-000074130000}"/>
    <cellStyle name="Comma 3 2 2 2 2 2 3 2 2" xfId="1381" xr:uid="{00000000-0005-0000-0000-000075130000}"/>
    <cellStyle name="Comma 3 2 2 2 2 2 3 2 2 2" xfId="4371" xr:uid="{00000000-0005-0000-0000-000076130000}"/>
    <cellStyle name="Comma 3 2 2 2 2 2 3 2 2 2 2" xfId="10325" xr:uid="{00000000-0005-0000-0000-000077130000}"/>
    <cellStyle name="Comma 3 2 2 2 2 2 3 2 2 3" xfId="7349" xr:uid="{00000000-0005-0000-0000-000078130000}"/>
    <cellStyle name="Comma 3 2 2 2 2 2 3 2 3" xfId="2576" xr:uid="{00000000-0005-0000-0000-000079130000}"/>
    <cellStyle name="Comma 3 2 2 2 2 2 3 2 3 2" xfId="5554" xr:uid="{00000000-0005-0000-0000-00007A130000}"/>
    <cellStyle name="Comma 3 2 2 2 2 2 3 2 3 2 2" xfId="11506" xr:uid="{00000000-0005-0000-0000-00007B130000}"/>
    <cellStyle name="Comma 3 2 2 2 2 2 3 2 3 3" xfId="8530" xr:uid="{00000000-0005-0000-0000-00007C130000}"/>
    <cellStyle name="Comma 3 2 2 2 2 2 3 2 4" xfId="3558" xr:uid="{00000000-0005-0000-0000-00007D130000}"/>
    <cellStyle name="Comma 3 2 2 2 2 2 3 2 4 2" xfId="9512" xr:uid="{00000000-0005-0000-0000-00007E130000}"/>
    <cellStyle name="Comma 3 2 2 2 2 2 3 2 5" xfId="6536" xr:uid="{00000000-0005-0000-0000-00007F130000}"/>
    <cellStyle name="Comma 3 2 2 2 2 2 3 3" xfId="1180" xr:uid="{00000000-0005-0000-0000-000080130000}"/>
    <cellStyle name="Comma 3 2 2 2 2 2 3 3 2" xfId="4170" xr:uid="{00000000-0005-0000-0000-000081130000}"/>
    <cellStyle name="Comma 3 2 2 2 2 2 3 3 2 2" xfId="10124" xr:uid="{00000000-0005-0000-0000-000082130000}"/>
    <cellStyle name="Comma 3 2 2 2 2 2 3 3 3" xfId="7148" xr:uid="{00000000-0005-0000-0000-000083130000}"/>
    <cellStyle name="Comma 3 2 2 2 2 2 3 4" xfId="2201" xr:uid="{00000000-0005-0000-0000-000084130000}"/>
    <cellStyle name="Comma 3 2 2 2 2 2 3 4 2" xfId="5179" xr:uid="{00000000-0005-0000-0000-000085130000}"/>
    <cellStyle name="Comma 3 2 2 2 2 2 3 4 2 2" xfId="11131" xr:uid="{00000000-0005-0000-0000-000086130000}"/>
    <cellStyle name="Comma 3 2 2 2 2 2 3 4 3" xfId="8155" xr:uid="{00000000-0005-0000-0000-000087130000}"/>
    <cellStyle name="Comma 3 2 2 2 2 2 3 5" xfId="3183" xr:uid="{00000000-0005-0000-0000-000088130000}"/>
    <cellStyle name="Comma 3 2 2 2 2 2 3 5 2" xfId="9137" xr:uid="{00000000-0005-0000-0000-000089130000}"/>
    <cellStyle name="Comma 3 2 2 2 2 2 3 6" xfId="6161" xr:uid="{00000000-0005-0000-0000-00008A130000}"/>
    <cellStyle name="Comma 3 2 2 2 2 2 4" xfId="316" xr:uid="{00000000-0005-0000-0000-00008B130000}"/>
    <cellStyle name="Comma 3 2 2 2 2 2 4 2" xfId="691" xr:uid="{00000000-0005-0000-0000-00008C130000}"/>
    <cellStyle name="Comma 3 2 2 2 2 2 4 2 2" xfId="1915" xr:uid="{00000000-0005-0000-0000-00008D130000}"/>
    <cellStyle name="Comma 3 2 2 2 2 2 4 2 2 2" xfId="4905" xr:uid="{00000000-0005-0000-0000-00008E130000}"/>
    <cellStyle name="Comma 3 2 2 2 2 2 4 2 2 2 2" xfId="10859" xr:uid="{00000000-0005-0000-0000-00008F130000}"/>
    <cellStyle name="Comma 3 2 2 2 2 2 4 2 2 3" xfId="7883" xr:uid="{00000000-0005-0000-0000-000090130000}"/>
    <cellStyle name="Comma 3 2 2 2 2 2 4 2 3" xfId="2701" xr:uid="{00000000-0005-0000-0000-000091130000}"/>
    <cellStyle name="Comma 3 2 2 2 2 2 4 2 3 2" xfId="5679" xr:uid="{00000000-0005-0000-0000-000092130000}"/>
    <cellStyle name="Comma 3 2 2 2 2 2 4 2 3 2 2" xfId="11631" xr:uid="{00000000-0005-0000-0000-000093130000}"/>
    <cellStyle name="Comma 3 2 2 2 2 2 4 2 3 3" xfId="8655" xr:uid="{00000000-0005-0000-0000-000094130000}"/>
    <cellStyle name="Comma 3 2 2 2 2 2 4 2 4" xfId="3683" xr:uid="{00000000-0005-0000-0000-000095130000}"/>
    <cellStyle name="Comma 3 2 2 2 2 2 4 2 4 2" xfId="9637" xr:uid="{00000000-0005-0000-0000-000096130000}"/>
    <cellStyle name="Comma 3 2 2 2 2 2 4 2 5" xfId="6661" xr:uid="{00000000-0005-0000-0000-000097130000}"/>
    <cellStyle name="Comma 3 2 2 2 2 2 4 3" xfId="1305" xr:uid="{00000000-0005-0000-0000-000098130000}"/>
    <cellStyle name="Comma 3 2 2 2 2 2 4 3 2" xfId="4295" xr:uid="{00000000-0005-0000-0000-000099130000}"/>
    <cellStyle name="Comma 3 2 2 2 2 2 4 3 2 2" xfId="10249" xr:uid="{00000000-0005-0000-0000-00009A130000}"/>
    <cellStyle name="Comma 3 2 2 2 2 2 4 3 3" xfId="7273" xr:uid="{00000000-0005-0000-0000-00009B130000}"/>
    <cellStyle name="Comma 3 2 2 2 2 2 4 4" xfId="2326" xr:uid="{00000000-0005-0000-0000-00009C130000}"/>
    <cellStyle name="Comma 3 2 2 2 2 2 4 4 2" xfId="5304" xr:uid="{00000000-0005-0000-0000-00009D130000}"/>
    <cellStyle name="Comma 3 2 2 2 2 2 4 4 2 2" xfId="11256" xr:uid="{00000000-0005-0000-0000-00009E130000}"/>
    <cellStyle name="Comma 3 2 2 2 2 2 4 4 3" xfId="8280" xr:uid="{00000000-0005-0000-0000-00009F130000}"/>
    <cellStyle name="Comma 3 2 2 2 2 2 4 5" xfId="3308" xr:uid="{00000000-0005-0000-0000-0000A0130000}"/>
    <cellStyle name="Comma 3 2 2 2 2 2 4 5 2" xfId="9262" xr:uid="{00000000-0005-0000-0000-0000A1130000}"/>
    <cellStyle name="Comma 3 2 2 2 2 2 4 6" xfId="6286" xr:uid="{00000000-0005-0000-0000-0000A2130000}"/>
    <cellStyle name="Comma 3 2 2 2 2 2 5" xfId="811" xr:uid="{00000000-0005-0000-0000-0000A3130000}"/>
    <cellStyle name="Comma 3 2 2 2 2 2 5 2" xfId="1582" xr:uid="{00000000-0005-0000-0000-0000A4130000}"/>
    <cellStyle name="Comma 3 2 2 2 2 2 5 2 2" xfId="4572" xr:uid="{00000000-0005-0000-0000-0000A5130000}"/>
    <cellStyle name="Comma 3 2 2 2 2 2 5 2 2 2" xfId="10526" xr:uid="{00000000-0005-0000-0000-0000A6130000}"/>
    <cellStyle name="Comma 3 2 2 2 2 2 5 2 3" xfId="7550" xr:uid="{00000000-0005-0000-0000-0000A7130000}"/>
    <cellStyle name="Comma 3 2 2 2 2 2 5 3" xfId="2821" xr:uid="{00000000-0005-0000-0000-0000A8130000}"/>
    <cellStyle name="Comma 3 2 2 2 2 2 5 3 2" xfId="5799" xr:uid="{00000000-0005-0000-0000-0000A9130000}"/>
    <cellStyle name="Comma 3 2 2 2 2 2 5 3 2 2" xfId="11751" xr:uid="{00000000-0005-0000-0000-0000AA130000}"/>
    <cellStyle name="Comma 3 2 2 2 2 2 5 3 3" xfId="8775" xr:uid="{00000000-0005-0000-0000-0000AB130000}"/>
    <cellStyle name="Comma 3 2 2 2 2 2 5 4" xfId="3803" xr:uid="{00000000-0005-0000-0000-0000AC130000}"/>
    <cellStyle name="Comma 3 2 2 2 2 2 5 4 2" xfId="9757" xr:uid="{00000000-0005-0000-0000-0000AD130000}"/>
    <cellStyle name="Comma 3 2 2 2 2 2 5 5" xfId="6781" xr:uid="{00000000-0005-0000-0000-0000AE130000}"/>
    <cellStyle name="Comma 3 2 2 2 2 2 6" xfId="931" xr:uid="{00000000-0005-0000-0000-0000AF130000}"/>
    <cellStyle name="Comma 3 2 2 2 2 2 6 2" xfId="1702" xr:uid="{00000000-0005-0000-0000-0000B0130000}"/>
    <cellStyle name="Comma 3 2 2 2 2 2 6 2 2" xfId="4692" xr:uid="{00000000-0005-0000-0000-0000B1130000}"/>
    <cellStyle name="Comma 3 2 2 2 2 2 6 2 2 2" xfId="10646" xr:uid="{00000000-0005-0000-0000-0000B2130000}"/>
    <cellStyle name="Comma 3 2 2 2 2 2 6 2 3" xfId="7670" xr:uid="{00000000-0005-0000-0000-0000B3130000}"/>
    <cellStyle name="Comma 3 2 2 2 2 2 6 3" xfId="2941" xr:uid="{00000000-0005-0000-0000-0000B4130000}"/>
    <cellStyle name="Comma 3 2 2 2 2 2 6 3 2" xfId="5919" xr:uid="{00000000-0005-0000-0000-0000B5130000}"/>
    <cellStyle name="Comma 3 2 2 2 2 2 6 3 2 2" xfId="11871" xr:uid="{00000000-0005-0000-0000-0000B6130000}"/>
    <cellStyle name="Comma 3 2 2 2 2 2 6 3 3" xfId="8895" xr:uid="{00000000-0005-0000-0000-0000B7130000}"/>
    <cellStyle name="Comma 3 2 2 2 2 2 6 4" xfId="3923" xr:uid="{00000000-0005-0000-0000-0000B8130000}"/>
    <cellStyle name="Comma 3 2 2 2 2 2 6 4 2" xfId="9877" xr:uid="{00000000-0005-0000-0000-0000B9130000}"/>
    <cellStyle name="Comma 3 2 2 2 2 2 6 5" xfId="6901" xr:uid="{00000000-0005-0000-0000-0000BA130000}"/>
    <cellStyle name="Comma 3 2 2 2 2 2 7" xfId="446" xr:uid="{00000000-0005-0000-0000-0000BB130000}"/>
    <cellStyle name="Comma 3 2 2 2 2 2 7 2" xfId="1444" xr:uid="{00000000-0005-0000-0000-0000BC130000}"/>
    <cellStyle name="Comma 3 2 2 2 2 2 7 2 2" xfId="4434" xr:uid="{00000000-0005-0000-0000-0000BD130000}"/>
    <cellStyle name="Comma 3 2 2 2 2 2 7 2 2 2" xfId="10388" xr:uid="{00000000-0005-0000-0000-0000BE130000}"/>
    <cellStyle name="Comma 3 2 2 2 2 2 7 2 3" xfId="7412" xr:uid="{00000000-0005-0000-0000-0000BF130000}"/>
    <cellStyle name="Comma 3 2 2 2 2 2 7 3" xfId="2456" xr:uid="{00000000-0005-0000-0000-0000C0130000}"/>
    <cellStyle name="Comma 3 2 2 2 2 2 7 3 2" xfId="5434" xr:uid="{00000000-0005-0000-0000-0000C1130000}"/>
    <cellStyle name="Comma 3 2 2 2 2 2 7 3 2 2" xfId="11386" xr:uid="{00000000-0005-0000-0000-0000C2130000}"/>
    <cellStyle name="Comma 3 2 2 2 2 2 7 3 3" xfId="8410" xr:uid="{00000000-0005-0000-0000-0000C3130000}"/>
    <cellStyle name="Comma 3 2 2 2 2 2 7 4" xfId="3438" xr:uid="{00000000-0005-0000-0000-0000C4130000}"/>
    <cellStyle name="Comma 3 2 2 2 2 2 7 4 2" xfId="9392" xr:uid="{00000000-0005-0000-0000-0000C5130000}"/>
    <cellStyle name="Comma 3 2 2 2 2 2 7 5" xfId="6416" xr:uid="{00000000-0005-0000-0000-0000C6130000}"/>
    <cellStyle name="Comma 3 2 2 2 2 2 8" xfId="1060" xr:uid="{00000000-0005-0000-0000-0000C7130000}"/>
    <cellStyle name="Comma 3 2 2 2 2 2 8 2" xfId="4050" xr:uid="{00000000-0005-0000-0000-0000C8130000}"/>
    <cellStyle name="Comma 3 2 2 2 2 2 8 2 2" xfId="10004" xr:uid="{00000000-0005-0000-0000-0000C9130000}"/>
    <cellStyle name="Comma 3 2 2 2 2 2 8 3" xfId="7028" xr:uid="{00000000-0005-0000-0000-0000CA130000}"/>
    <cellStyle name="Comma 3 2 2 2 2 2 9" xfId="2081" xr:uid="{00000000-0005-0000-0000-0000CB130000}"/>
    <cellStyle name="Comma 3 2 2 2 2 2 9 2" xfId="5059" xr:uid="{00000000-0005-0000-0000-0000CC130000}"/>
    <cellStyle name="Comma 3 2 2 2 2 2 9 2 2" xfId="11011" xr:uid="{00000000-0005-0000-0000-0000CD130000}"/>
    <cellStyle name="Comma 3 2 2 2 2 2 9 3" xfId="8035" xr:uid="{00000000-0005-0000-0000-0000CE130000}"/>
    <cellStyle name="Comma 3 2 2 2 2 3" xfId="101" xr:uid="{00000000-0005-0000-0000-0000CF130000}"/>
    <cellStyle name="Comma 3 2 2 2 2 3 10" xfId="6071" xr:uid="{00000000-0005-0000-0000-0000D0130000}"/>
    <cellStyle name="Comma 3 2 2 2 2 3 2" xfId="221" xr:uid="{00000000-0005-0000-0000-0000D1130000}"/>
    <cellStyle name="Comma 3 2 2 2 2 3 2 2" xfId="596" xr:uid="{00000000-0005-0000-0000-0000D2130000}"/>
    <cellStyle name="Comma 3 2 2 2 2 3 2 2 2" xfId="1849" xr:uid="{00000000-0005-0000-0000-0000D3130000}"/>
    <cellStyle name="Comma 3 2 2 2 2 3 2 2 2 2" xfId="4839" xr:uid="{00000000-0005-0000-0000-0000D4130000}"/>
    <cellStyle name="Comma 3 2 2 2 2 3 2 2 2 2 2" xfId="10793" xr:uid="{00000000-0005-0000-0000-0000D5130000}"/>
    <cellStyle name="Comma 3 2 2 2 2 3 2 2 2 3" xfId="7817" xr:uid="{00000000-0005-0000-0000-0000D6130000}"/>
    <cellStyle name="Comma 3 2 2 2 2 3 2 2 3" xfId="2606" xr:uid="{00000000-0005-0000-0000-0000D7130000}"/>
    <cellStyle name="Comma 3 2 2 2 2 3 2 2 3 2" xfId="5584" xr:uid="{00000000-0005-0000-0000-0000D8130000}"/>
    <cellStyle name="Comma 3 2 2 2 2 3 2 2 3 2 2" xfId="11536" xr:uid="{00000000-0005-0000-0000-0000D9130000}"/>
    <cellStyle name="Comma 3 2 2 2 2 3 2 2 3 3" xfId="8560" xr:uid="{00000000-0005-0000-0000-0000DA130000}"/>
    <cellStyle name="Comma 3 2 2 2 2 3 2 2 4" xfId="3588" xr:uid="{00000000-0005-0000-0000-0000DB130000}"/>
    <cellStyle name="Comma 3 2 2 2 2 3 2 2 4 2" xfId="9542" xr:uid="{00000000-0005-0000-0000-0000DC130000}"/>
    <cellStyle name="Comma 3 2 2 2 2 3 2 2 5" xfId="6566" xr:uid="{00000000-0005-0000-0000-0000DD130000}"/>
    <cellStyle name="Comma 3 2 2 2 2 3 2 3" xfId="1210" xr:uid="{00000000-0005-0000-0000-0000DE130000}"/>
    <cellStyle name="Comma 3 2 2 2 2 3 2 3 2" xfId="4200" xr:uid="{00000000-0005-0000-0000-0000DF130000}"/>
    <cellStyle name="Comma 3 2 2 2 2 3 2 3 2 2" xfId="10154" xr:uid="{00000000-0005-0000-0000-0000E0130000}"/>
    <cellStyle name="Comma 3 2 2 2 2 3 2 3 3" xfId="7178" xr:uid="{00000000-0005-0000-0000-0000E1130000}"/>
    <cellStyle name="Comma 3 2 2 2 2 3 2 4" xfId="2231" xr:uid="{00000000-0005-0000-0000-0000E2130000}"/>
    <cellStyle name="Comma 3 2 2 2 2 3 2 4 2" xfId="5209" xr:uid="{00000000-0005-0000-0000-0000E3130000}"/>
    <cellStyle name="Comma 3 2 2 2 2 3 2 4 2 2" xfId="11161" xr:uid="{00000000-0005-0000-0000-0000E4130000}"/>
    <cellStyle name="Comma 3 2 2 2 2 3 2 4 3" xfId="8185" xr:uid="{00000000-0005-0000-0000-0000E5130000}"/>
    <cellStyle name="Comma 3 2 2 2 2 3 2 5" xfId="3213" xr:uid="{00000000-0005-0000-0000-0000E6130000}"/>
    <cellStyle name="Comma 3 2 2 2 2 3 2 5 2" xfId="9167" xr:uid="{00000000-0005-0000-0000-0000E7130000}"/>
    <cellStyle name="Comma 3 2 2 2 2 3 2 6" xfId="6191" xr:uid="{00000000-0005-0000-0000-0000E8130000}"/>
    <cellStyle name="Comma 3 2 2 2 2 3 3" xfId="346" xr:uid="{00000000-0005-0000-0000-0000E9130000}"/>
    <cellStyle name="Comma 3 2 2 2 2 3 3 2" xfId="721" xr:uid="{00000000-0005-0000-0000-0000EA130000}"/>
    <cellStyle name="Comma 3 2 2 2 2 3 3 2 2" xfId="1945" xr:uid="{00000000-0005-0000-0000-0000EB130000}"/>
    <cellStyle name="Comma 3 2 2 2 2 3 3 2 2 2" xfId="4935" xr:uid="{00000000-0005-0000-0000-0000EC130000}"/>
    <cellStyle name="Comma 3 2 2 2 2 3 3 2 2 2 2" xfId="10889" xr:uid="{00000000-0005-0000-0000-0000ED130000}"/>
    <cellStyle name="Comma 3 2 2 2 2 3 3 2 2 3" xfId="7913" xr:uid="{00000000-0005-0000-0000-0000EE130000}"/>
    <cellStyle name="Comma 3 2 2 2 2 3 3 2 3" xfId="2731" xr:uid="{00000000-0005-0000-0000-0000EF130000}"/>
    <cellStyle name="Comma 3 2 2 2 2 3 3 2 3 2" xfId="5709" xr:uid="{00000000-0005-0000-0000-0000F0130000}"/>
    <cellStyle name="Comma 3 2 2 2 2 3 3 2 3 2 2" xfId="11661" xr:uid="{00000000-0005-0000-0000-0000F1130000}"/>
    <cellStyle name="Comma 3 2 2 2 2 3 3 2 3 3" xfId="8685" xr:uid="{00000000-0005-0000-0000-0000F2130000}"/>
    <cellStyle name="Comma 3 2 2 2 2 3 3 2 4" xfId="3713" xr:uid="{00000000-0005-0000-0000-0000F3130000}"/>
    <cellStyle name="Comma 3 2 2 2 2 3 3 2 4 2" xfId="9667" xr:uid="{00000000-0005-0000-0000-0000F4130000}"/>
    <cellStyle name="Comma 3 2 2 2 2 3 3 2 5" xfId="6691" xr:uid="{00000000-0005-0000-0000-0000F5130000}"/>
    <cellStyle name="Comma 3 2 2 2 2 3 3 3" xfId="1335" xr:uid="{00000000-0005-0000-0000-0000F6130000}"/>
    <cellStyle name="Comma 3 2 2 2 2 3 3 3 2" xfId="4325" xr:uid="{00000000-0005-0000-0000-0000F7130000}"/>
    <cellStyle name="Comma 3 2 2 2 2 3 3 3 2 2" xfId="10279" xr:uid="{00000000-0005-0000-0000-0000F8130000}"/>
    <cellStyle name="Comma 3 2 2 2 2 3 3 3 3" xfId="7303" xr:uid="{00000000-0005-0000-0000-0000F9130000}"/>
    <cellStyle name="Comma 3 2 2 2 2 3 3 4" xfId="2356" xr:uid="{00000000-0005-0000-0000-0000FA130000}"/>
    <cellStyle name="Comma 3 2 2 2 2 3 3 4 2" xfId="5334" xr:uid="{00000000-0005-0000-0000-0000FB130000}"/>
    <cellStyle name="Comma 3 2 2 2 2 3 3 4 2 2" xfId="11286" xr:uid="{00000000-0005-0000-0000-0000FC130000}"/>
    <cellStyle name="Comma 3 2 2 2 2 3 3 4 3" xfId="8310" xr:uid="{00000000-0005-0000-0000-0000FD130000}"/>
    <cellStyle name="Comma 3 2 2 2 2 3 3 5" xfId="3338" xr:uid="{00000000-0005-0000-0000-0000FE130000}"/>
    <cellStyle name="Comma 3 2 2 2 2 3 3 5 2" xfId="9292" xr:uid="{00000000-0005-0000-0000-0000FF130000}"/>
    <cellStyle name="Comma 3 2 2 2 2 3 3 6" xfId="6316" xr:uid="{00000000-0005-0000-0000-000000140000}"/>
    <cellStyle name="Comma 3 2 2 2 2 3 4" xfId="841" xr:uid="{00000000-0005-0000-0000-000001140000}"/>
    <cellStyle name="Comma 3 2 2 2 2 3 4 2" xfId="1612" xr:uid="{00000000-0005-0000-0000-000002140000}"/>
    <cellStyle name="Comma 3 2 2 2 2 3 4 2 2" xfId="4602" xr:uid="{00000000-0005-0000-0000-000003140000}"/>
    <cellStyle name="Comma 3 2 2 2 2 3 4 2 2 2" xfId="10556" xr:uid="{00000000-0005-0000-0000-000004140000}"/>
    <cellStyle name="Comma 3 2 2 2 2 3 4 2 3" xfId="7580" xr:uid="{00000000-0005-0000-0000-000005140000}"/>
    <cellStyle name="Comma 3 2 2 2 2 3 4 3" xfId="2851" xr:uid="{00000000-0005-0000-0000-000006140000}"/>
    <cellStyle name="Comma 3 2 2 2 2 3 4 3 2" xfId="5829" xr:uid="{00000000-0005-0000-0000-000007140000}"/>
    <cellStyle name="Comma 3 2 2 2 2 3 4 3 2 2" xfId="11781" xr:uid="{00000000-0005-0000-0000-000008140000}"/>
    <cellStyle name="Comma 3 2 2 2 2 3 4 3 3" xfId="8805" xr:uid="{00000000-0005-0000-0000-000009140000}"/>
    <cellStyle name="Comma 3 2 2 2 2 3 4 4" xfId="3833" xr:uid="{00000000-0005-0000-0000-00000A140000}"/>
    <cellStyle name="Comma 3 2 2 2 2 3 4 4 2" xfId="9787" xr:uid="{00000000-0005-0000-0000-00000B140000}"/>
    <cellStyle name="Comma 3 2 2 2 2 3 4 5" xfId="6811" xr:uid="{00000000-0005-0000-0000-00000C140000}"/>
    <cellStyle name="Comma 3 2 2 2 2 3 5" xfId="961" xr:uid="{00000000-0005-0000-0000-00000D140000}"/>
    <cellStyle name="Comma 3 2 2 2 2 3 5 2" xfId="1732" xr:uid="{00000000-0005-0000-0000-00000E140000}"/>
    <cellStyle name="Comma 3 2 2 2 2 3 5 2 2" xfId="4722" xr:uid="{00000000-0005-0000-0000-00000F140000}"/>
    <cellStyle name="Comma 3 2 2 2 2 3 5 2 2 2" xfId="10676" xr:uid="{00000000-0005-0000-0000-000010140000}"/>
    <cellStyle name="Comma 3 2 2 2 2 3 5 2 3" xfId="7700" xr:uid="{00000000-0005-0000-0000-000011140000}"/>
    <cellStyle name="Comma 3 2 2 2 2 3 5 3" xfId="2971" xr:uid="{00000000-0005-0000-0000-000012140000}"/>
    <cellStyle name="Comma 3 2 2 2 2 3 5 3 2" xfId="5949" xr:uid="{00000000-0005-0000-0000-000013140000}"/>
    <cellStyle name="Comma 3 2 2 2 2 3 5 3 2 2" xfId="11901" xr:uid="{00000000-0005-0000-0000-000014140000}"/>
    <cellStyle name="Comma 3 2 2 2 2 3 5 3 3" xfId="8925" xr:uid="{00000000-0005-0000-0000-000015140000}"/>
    <cellStyle name="Comma 3 2 2 2 2 3 5 4" xfId="3953" xr:uid="{00000000-0005-0000-0000-000016140000}"/>
    <cellStyle name="Comma 3 2 2 2 2 3 5 4 2" xfId="9907" xr:uid="{00000000-0005-0000-0000-000017140000}"/>
    <cellStyle name="Comma 3 2 2 2 2 3 5 5" xfId="6931" xr:uid="{00000000-0005-0000-0000-000018140000}"/>
    <cellStyle name="Comma 3 2 2 2 2 3 6" xfId="476" xr:uid="{00000000-0005-0000-0000-000019140000}"/>
    <cellStyle name="Comma 3 2 2 2 2 3 6 2" xfId="1375" xr:uid="{00000000-0005-0000-0000-00001A140000}"/>
    <cellStyle name="Comma 3 2 2 2 2 3 6 2 2" xfId="4365" xr:uid="{00000000-0005-0000-0000-00001B140000}"/>
    <cellStyle name="Comma 3 2 2 2 2 3 6 2 2 2" xfId="10319" xr:uid="{00000000-0005-0000-0000-00001C140000}"/>
    <cellStyle name="Comma 3 2 2 2 2 3 6 2 3" xfId="7343" xr:uid="{00000000-0005-0000-0000-00001D140000}"/>
    <cellStyle name="Comma 3 2 2 2 2 3 6 3" xfId="2486" xr:uid="{00000000-0005-0000-0000-00001E140000}"/>
    <cellStyle name="Comma 3 2 2 2 2 3 6 3 2" xfId="5464" xr:uid="{00000000-0005-0000-0000-00001F140000}"/>
    <cellStyle name="Comma 3 2 2 2 2 3 6 3 2 2" xfId="11416" xr:uid="{00000000-0005-0000-0000-000020140000}"/>
    <cellStyle name="Comma 3 2 2 2 2 3 6 3 3" xfId="8440" xr:uid="{00000000-0005-0000-0000-000021140000}"/>
    <cellStyle name="Comma 3 2 2 2 2 3 6 4" xfId="3468" xr:uid="{00000000-0005-0000-0000-000022140000}"/>
    <cellStyle name="Comma 3 2 2 2 2 3 6 4 2" xfId="9422" xr:uid="{00000000-0005-0000-0000-000023140000}"/>
    <cellStyle name="Comma 3 2 2 2 2 3 6 5" xfId="6446" xr:uid="{00000000-0005-0000-0000-000024140000}"/>
    <cellStyle name="Comma 3 2 2 2 2 3 7" xfId="1090" xr:uid="{00000000-0005-0000-0000-000025140000}"/>
    <cellStyle name="Comma 3 2 2 2 2 3 7 2" xfId="4080" xr:uid="{00000000-0005-0000-0000-000026140000}"/>
    <cellStyle name="Comma 3 2 2 2 2 3 7 2 2" xfId="10034" xr:uid="{00000000-0005-0000-0000-000027140000}"/>
    <cellStyle name="Comma 3 2 2 2 2 3 7 3" xfId="7058" xr:uid="{00000000-0005-0000-0000-000028140000}"/>
    <cellStyle name="Comma 3 2 2 2 2 3 8" xfId="2111" xr:uid="{00000000-0005-0000-0000-000029140000}"/>
    <cellStyle name="Comma 3 2 2 2 2 3 8 2" xfId="5089" xr:uid="{00000000-0005-0000-0000-00002A140000}"/>
    <cellStyle name="Comma 3 2 2 2 2 3 8 2 2" xfId="11041" xr:uid="{00000000-0005-0000-0000-00002B140000}"/>
    <cellStyle name="Comma 3 2 2 2 2 3 8 3" xfId="8065" xr:uid="{00000000-0005-0000-0000-00002C140000}"/>
    <cellStyle name="Comma 3 2 2 2 2 3 9" xfId="3093" xr:uid="{00000000-0005-0000-0000-00002D140000}"/>
    <cellStyle name="Comma 3 2 2 2 2 3 9 2" xfId="9047" xr:uid="{00000000-0005-0000-0000-00002E140000}"/>
    <cellStyle name="Comma 3 2 2 2 2 4" xfId="161" xr:uid="{00000000-0005-0000-0000-00002F140000}"/>
    <cellStyle name="Comma 3 2 2 2 2 4 2" xfId="536" xr:uid="{00000000-0005-0000-0000-000030140000}"/>
    <cellStyle name="Comma 3 2 2 2 2 4 2 2" xfId="1768" xr:uid="{00000000-0005-0000-0000-000031140000}"/>
    <cellStyle name="Comma 3 2 2 2 2 4 2 2 2" xfId="4758" xr:uid="{00000000-0005-0000-0000-000032140000}"/>
    <cellStyle name="Comma 3 2 2 2 2 4 2 2 2 2" xfId="10712" xr:uid="{00000000-0005-0000-0000-000033140000}"/>
    <cellStyle name="Comma 3 2 2 2 2 4 2 2 3" xfId="7736" xr:uid="{00000000-0005-0000-0000-000034140000}"/>
    <cellStyle name="Comma 3 2 2 2 2 4 2 3" xfId="2546" xr:uid="{00000000-0005-0000-0000-000035140000}"/>
    <cellStyle name="Comma 3 2 2 2 2 4 2 3 2" xfId="5524" xr:uid="{00000000-0005-0000-0000-000036140000}"/>
    <cellStyle name="Comma 3 2 2 2 2 4 2 3 2 2" xfId="11476" xr:uid="{00000000-0005-0000-0000-000037140000}"/>
    <cellStyle name="Comma 3 2 2 2 2 4 2 3 3" xfId="8500" xr:uid="{00000000-0005-0000-0000-000038140000}"/>
    <cellStyle name="Comma 3 2 2 2 2 4 2 4" xfId="3528" xr:uid="{00000000-0005-0000-0000-000039140000}"/>
    <cellStyle name="Comma 3 2 2 2 2 4 2 4 2" xfId="9482" xr:uid="{00000000-0005-0000-0000-00003A140000}"/>
    <cellStyle name="Comma 3 2 2 2 2 4 2 5" xfId="6506" xr:uid="{00000000-0005-0000-0000-00003B140000}"/>
    <cellStyle name="Comma 3 2 2 2 2 4 3" xfId="1150" xr:uid="{00000000-0005-0000-0000-00003C140000}"/>
    <cellStyle name="Comma 3 2 2 2 2 4 3 2" xfId="4140" xr:uid="{00000000-0005-0000-0000-00003D140000}"/>
    <cellStyle name="Comma 3 2 2 2 2 4 3 2 2" xfId="10094" xr:uid="{00000000-0005-0000-0000-00003E140000}"/>
    <cellStyle name="Comma 3 2 2 2 2 4 3 3" xfId="7118" xr:uid="{00000000-0005-0000-0000-00003F140000}"/>
    <cellStyle name="Comma 3 2 2 2 2 4 4" xfId="2171" xr:uid="{00000000-0005-0000-0000-000040140000}"/>
    <cellStyle name="Comma 3 2 2 2 2 4 4 2" xfId="5149" xr:uid="{00000000-0005-0000-0000-000041140000}"/>
    <cellStyle name="Comma 3 2 2 2 2 4 4 2 2" xfId="11101" xr:uid="{00000000-0005-0000-0000-000042140000}"/>
    <cellStyle name="Comma 3 2 2 2 2 4 4 3" xfId="8125" xr:uid="{00000000-0005-0000-0000-000043140000}"/>
    <cellStyle name="Comma 3 2 2 2 2 4 5" xfId="3153" xr:uid="{00000000-0005-0000-0000-000044140000}"/>
    <cellStyle name="Comma 3 2 2 2 2 4 5 2" xfId="9107" xr:uid="{00000000-0005-0000-0000-000045140000}"/>
    <cellStyle name="Comma 3 2 2 2 2 4 6" xfId="6131" xr:uid="{00000000-0005-0000-0000-000046140000}"/>
    <cellStyle name="Comma 3 2 2 2 2 5" xfId="286" xr:uid="{00000000-0005-0000-0000-000047140000}"/>
    <cellStyle name="Comma 3 2 2 2 2 5 2" xfId="661" xr:uid="{00000000-0005-0000-0000-000048140000}"/>
    <cellStyle name="Comma 3 2 2 2 2 5 2 2" xfId="1885" xr:uid="{00000000-0005-0000-0000-000049140000}"/>
    <cellStyle name="Comma 3 2 2 2 2 5 2 2 2" xfId="4875" xr:uid="{00000000-0005-0000-0000-00004A140000}"/>
    <cellStyle name="Comma 3 2 2 2 2 5 2 2 2 2" xfId="10829" xr:uid="{00000000-0005-0000-0000-00004B140000}"/>
    <cellStyle name="Comma 3 2 2 2 2 5 2 2 3" xfId="7853" xr:uid="{00000000-0005-0000-0000-00004C140000}"/>
    <cellStyle name="Comma 3 2 2 2 2 5 2 3" xfId="2671" xr:uid="{00000000-0005-0000-0000-00004D140000}"/>
    <cellStyle name="Comma 3 2 2 2 2 5 2 3 2" xfId="5649" xr:uid="{00000000-0005-0000-0000-00004E140000}"/>
    <cellStyle name="Comma 3 2 2 2 2 5 2 3 2 2" xfId="11601" xr:uid="{00000000-0005-0000-0000-00004F140000}"/>
    <cellStyle name="Comma 3 2 2 2 2 5 2 3 3" xfId="8625" xr:uid="{00000000-0005-0000-0000-000050140000}"/>
    <cellStyle name="Comma 3 2 2 2 2 5 2 4" xfId="3653" xr:uid="{00000000-0005-0000-0000-000051140000}"/>
    <cellStyle name="Comma 3 2 2 2 2 5 2 4 2" xfId="9607" xr:uid="{00000000-0005-0000-0000-000052140000}"/>
    <cellStyle name="Comma 3 2 2 2 2 5 2 5" xfId="6631" xr:uid="{00000000-0005-0000-0000-000053140000}"/>
    <cellStyle name="Comma 3 2 2 2 2 5 3" xfId="1275" xr:uid="{00000000-0005-0000-0000-000054140000}"/>
    <cellStyle name="Comma 3 2 2 2 2 5 3 2" xfId="4265" xr:uid="{00000000-0005-0000-0000-000055140000}"/>
    <cellStyle name="Comma 3 2 2 2 2 5 3 2 2" xfId="10219" xr:uid="{00000000-0005-0000-0000-000056140000}"/>
    <cellStyle name="Comma 3 2 2 2 2 5 3 3" xfId="7243" xr:uid="{00000000-0005-0000-0000-000057140000}"/>
    <cellStyle name="Comma 3 2 2 2 2 5 4" xfId="2296" xr:uid="{00000000-0005-0000-0000-000058140000}"/>
    <cellStyle name="Comma 3 2 2 2 2 5 4 2" xfId="5274" xr:uid="{00000000-0005-0000-0000-000059140000}"/>
    <cellStyle name="Comma 3 2 2 2 2 5 4 2 2" xfId="11226" xr:uid="{00000000-0005-0000-0000-00005A140000}"/>
    <cellStyle name="Comma 3 2 2 2 2 5 4 3" xfId="8250" xr:uid="{00000000-0005-0000-0000-00005B140000}"/>
    <cellStyle name="Comma 3 2 2 2 2 5 5" xfId="3278" xr:uid="{00000000-0005-0000-0000-00005C140000}"/>
    <cellStyle name="Comma 3 2 2 2 2 5 5 2" xfId="9232" xr:uid="{00000000-0005-0000-0000-00005D140000}"/>
    <cellStyle name="Comma 3 2 2 2 2 5 6" xfId="6256" xr:uid="{00000000-0005-0000-0000-00005E140000}"/>
    <cellStyle name="Comma 3 2 2 2 2 6" xfId="781" xr:uid="{00000000-0005-0000-0000-00005F140000}"/>
    <cellStyle name="Comma 3 2 2 2 2 6 2" xfId="1552" xr:uid="{00000000-0005-0000-0000-000060140000}"/>
    <cellStyle name="Comma 3 2 2 2 2 6 2 2" xfId="4542" xr:uid="{00000000-0005-0000-0000-000061140000}"/>
    <cellStyle name="Comma 3 2 2 2 2 6 2 2 2" xfId="10496" xr:uid="{00000000-0005-0000-0000-000062140000}"/>
    <cellStyle name="Comma 3 2 2 2 2 6 2 3" xfId="7520" xr:uid="{00000000-0005-0000-0000-000063140000}"/>
    <cellStyle name="Comma 3 2 2 2 2 6 3" xfId="2791" xr:uid="{00000000-0005-0000-0000-000064140000}"/>
    <cellStyle name="Comma 3 2 2 2 2 6 3 2" xfId="5769" xr:uid="{00000000-0005-0000-0000-000065140000}"/>
    <cellStyle name="Comma 3 2 2 2 2 6 3 2 2" xfId="11721" xr:uid="{00000000-0005-0000-0000-000066140000}"/>
    <cellStyle name="Comma 3 2 2 2 2 6 3 3" xfId="8745" xr:uid="{00000000-0005-0000-0000-000067140000}"/>
    <cellStyle name="Comma 3 2 2 2 2 6 4" xfId="3773" xr:uid="{00000000-0005-0000-0000-000068140000}"/>
    <cellStyle name="Comma 3 2 2 2 2 6 4 2" xfId="9727" xr:uid="{00000000-0005-0000-0000-000069140000}"/>
    <cellStyle name="Comma 3 2 2 2 2 6 5" xfId="6751" xr:uid="{00000000-0005-0000-0000-00006A140000}"/>
    <cellStyle name="Comma 3 2 2 2 2 7" xfId="901" xr:uid="{00000000-0005-0000-0000-00006B140000}"/>
    <cellStyle name="Comma 3 2 2 2 2 7 2" xfId="1672" xr:uid="{00000000-0005-0000-0000-00006C140000}"/>
    <cellStyle name="Comma 3 2 2 2 2 7 2 2" xfId="4662" xr:uid="{00000000-0005-0000-0000-00006D140000}"/>
    <cellStyle name="Comma 3 2 2 2 2 7 2 2 2" xfId="10616" xr:uid="{00000000-0005-0000-0000-00006E140000}"/>
    <cellStyle name="Comma 3 2 2 2 2 7 2 3" xfId="7640" xr:uid="{00000000-0005-0000-0000-00006F140000}"/>
    <cellStyle name="Comma 3 2 2 2 2 7 3" xfId="2911" xr:uid="{00000000-0005-0000-0000-000070140000}"/>
    <cellStyle name="Comma 3 2 2 2 2 7 3 2" xfId="5889" xr:uid="{00000000-0005-0000-0000-000071140000}"/>
    <cellStyle name="Comma 3 2 2 2 2 7 3 2 2" xfId="11841" xr:uid="{00000000-0005-0000-0000-000072140000}"/>
    <cellStyle name="Comma 3 2 2 2 2 7 3 3" xfId="8865" xr:uid="{00000000-0005-0000-0000-000073140000}"/>
    <cellStyle name="Comma 3 2 2 2 2 7 4" xfId="3893" xr:uid="{00000000-0005-0000-0000-000074140000}"/>
    <cellStyle name="Comma 3 2 2 2 2 7 4 2" xfId="9847" xr:uid="{00000000-0005-0000-0000-000075140000}"/>
    <cellStyle name="Comma 3 2 2 2 2 7 5" xfId="6871" xr:uid="{00000000-0005-0000-0000-000076140000}"/>
    <cellStyle name="Comma 3 2 2 2 2 8" xfId="416" xr:uid="{00000000-0005-0000-0000-000077140000}"/>
    <cellStyle name="Comma 3 2 2 2 2 8 2" xfId="1497" xr:uid="{00000000-0005-0000-0000-000078140000}"/>
    <cellStyle name="Comma 3 2 2 2 2 8 2 2" xfId="4487" xr:uid="{00000000-0005-0000-0000-000079140000}"/>
    <cellStyle name="Comma 3 2 2 2 2 8 2 2 2" xfId="10441" xr:uid="{00000000-0005-0000-0000-00007A140000}"/>
    <cellStyle name="Comma 3 2 2 2 2 8 2 3" xfId="7465" xr:uid="{00000000-0005-0000-0000-00007B140000}"/>
    <cellStyle name="Comma 3 2 2 2 2 8 3" xfId="2426" xr:uid="{00000000-0005-0000-0000-00007C140000}"/>
    <cellStyle name="Comma 3 2 2 2 2 8 3 2" xfId="5404" xr:uid="{00000000-0005-0000-0000-00007D140000}"/>
    <cellStyle name="Comma 3 2 2 2 2 8 3 2 2" xfId="11356" xr:uid="{00000000-0005-0000-0000-00007E140000}"/>
    <cellStyle name="Comma 3 2 2 2 2 8 3 3" xfId="8380" xr:uid="{00000000-0005-0000-0000-00007F140000}"/>
    <cellStyle name="Comma 3 2 2 2 2 8 4" xfId="3408" xr:uid="{00000000-0005-0000-0000-000080140000}"/>
    <cellStyle name="Comma 3 2 2 2 2 8 4 2" xfId="9362" xr:uid="{00000000-0005-0000-0000-000081140000}"/>
    <cellStyle name="Comma 3 2 2 2 2 8 5" xfId="6386" xr:uid="{00000000-0005-0000-0000-000082140000}"/>
    <cellStyle name="Comma 3 2 2 2 2 9" xfId="1030" xr:uid="{00000000-0005-0000-0000-000083140000}"/>
    <cellStyle name="Comma 3 2 2 2 2 9 2" xfId="4020" xr:uid="{00000000-0005-0000-0000-000084140000}"/>
    <cellStyle name="Comma 3 2 2 2 2 9 2 2" xfId="9974" xr:uid="{00000000-0005-0000-0000-000085140000}"/>
    <cellStyle name="Comma 3 2 2 2 2 9 3" xfId="6998" xr:uid="{00000000-0005-0000-0000-000086140000}"/>
    <cellStyle name="Comma 3 2 2 2 3" xfId="56" xr:uid="{00000000-0005-0000-0000-000087140000}"/>
    <cellStyle name="Comma 3 2 2 2 3 10" xfId="3048" xr:uid="{00000000-0005-0000-0000-000088140000}"/>
    <cellStyle name="Comma 3 2 2 2 3 10 2" xfId="9002" xr:uid="{00000000-0005-0000-0000-000089140000}"/>
    <cellStyle name="Comma 3 2 2 2 3 11" xfId="6026" xr:uid="{00000000-0005-0000-0000-00008A140000}"/>
    <cellStyle name="Comma 3 2 2 2 3 2" xfId="116" xr:uid="{00000000-0005-0000-0000-00008B140000}"/>
    <cellStyle name="Comma 3 2 2 2 3 2 10" xfId="6086" xr:uid="{00000000-0005-0000-0000-00008C140000}"/>
    <cellStyle name="Comma 3 2 2 2 3 2 2" xfId="236" xr:uid="{00000000-0005-0000-0000-00008D140000}"/>
    <cellStyle name="Comma 3 2 2 2 3 2 2 2" xfId="611" xr:uid="{00000000-0005-0000-0000-00008E140000}"/>
    <cellStyle name="Comma 3 2 2 2 3 2 2 2 2" xfId="1826" xr:uid="{00000000-0005-0000-0000-00008F140000}"/>
    <cellStyle name="Comma 3 2 2 2 3 2 2 2 2 2" xfId="4816" xr:uid="{00000000-0005-0000-0000-000090140000}"/>
    <cellStyle name="Comma 3 2 2 2 3 2 2 2 2 2 2" xfId="10770" xr:uid="{00000000-0005-0000-0000-000091140000}"/>
    <cellStyle name="Comma 3 2 2 2 3 2 2 2 2 3" xfId="7794" xr:uid="{00000000-0005-0000-0000-000092140000}"/>
    <cellStyle name="Comma 3 2 2 2 3 2 2 2 3" xfId="2621" xr:uid="{00000000-0005-0000-0000-000093140000}"/>
    <cellStyle name="Comma 3 2 2 2 3 2 2 2 3 2" xfId="5599" xr:uid="{00000000-0005-0000-0000-000094140000}"/>
    <cellStyle name="Comma 3 2 2 2 3 2 2 2 3 2 2" xfId="11551" xr:uid="{00000000-0005-0000-0000-000095140000}"/>
    <cellStyle name="Comma 3 2 2 2 3 2 2 2 3 3" xfId="8575" xr:uid="{00000000-0005-0000-0000-000096140000}"/>
    <cellStyle name="Comma 3 2 2 2 3 2 2 2 4" xfId="3603" xr:uid="{00000000-0005-0000-0000-000097140000}"/>
    <cellStyle name="Comma 3 2 2 2 3 2 2 2 4 2" xfId="9557" xr:uid="{00000000-0005-0000-0000-000098140000}"/>
    <cellStyle name="Comma 3 2 2 2 3 2 2 2 5" xfId="6581" xr:uid="{00000000-0005-0000-0000-000099140000}"/>
    <cellStyle name="Comma 3 2 2 2 3 2 2 3" xfId="1225" xr:uid="{00000000-0005-0000-0000-00009A140000}"/>
    <cellStyle name="Comma 3 2 2 2 3 2 2 3 2" xfId="4215" xr:uid="{00000000-0005-0000-0000-00009B140000}"/>
    <cellStyle name="Comma 3 2 2 2 3 2 2 3 2 2" xfId="10169" xr:uid="{00000000-0005-0000-0000-00009C140000}"/>
    <cellStyle name="Comma 3 2 2 2 3 2 2 3 3" xfId="7193" xr:uid="{00000000-0005-0000-0000-00009D140000}"/>
    <cellStyle name="Comma 3 2 2 2 3 2 2 4" xfId="2246" xr:uid="{00000000-0005-0000-0000-00009E140000}"/>
    <cellStyle name="Comma 3 2 2 2 3 2 2 4 2" xfId="5224" xr:uid="{00000000-0005-0000-0000-00009F140000}"/>
    <cellStyle name="Comma 3 2 2 2 3 2 2 4 2 2" xfId="11176" xr:uid="{00000000-0005-0000-0000-0000A0140000}"/>
    <cellStyle name="Comma 3 2 2 2 3 2 2 4 3" xfId="8200" xr:uid="{00000000-0005-0000-0000-0000A1140000}"/>
    <cellStyle name="Comma 3 2 2 2 3 2 2 5" xfId="3228" xr:uid="{00000000-0005-0000-0000-0000A2140000}"/>
    <cellStyle name="Comma 3 2 2 2 3 2 2 5 2" xfId="9182" xr:uid="{00000000-0005-0000-0000-0000A3140000}"/>
    <cellStyle name="Comma 3 2 2 2 3 2 2 6" xfId="6206" xr:uid="{00000000-0005-0000-0000-0000A4140000}"/>
    <cellStyle name="Comma 3 2 2 2 3 2 3" xfId="361" xr:uid="{00000000-0005-0000-0000-0000A5140000}"/>
    <cellStyle name="Comma 3 2 2 2 3 2 3 2" xfId="736" xr:uid="{00000000-0005-0000-0000-0000A6140000}"/>
    <cellStyle name="Comma 3 2 2 2 3 2 3 2 2" xfId="1960" xr:uid="{00000000-0005-0000-0000-0000A7140000}"/>
    <cellStyle name="Comma 3 2 2 2 3 2 3 2 2 2" xfId="4950" xr:uid="{00000000-0005-0000-0000-0000A8140000}"/>
    <cellStyle name="Comma 3 2 2 2 3 2 3 2 2 2 2" xfId="10904" xr:uid="{00000000-0005-0000-0000-0000A9140000}"/>
    <cellStyle name="Comma 3 2 2 2 3 2 3 2 2 3" xfId="7928" xr:uid="{00000000-0005-0000-0000-0000AA140000}"/>
    <cellStyle name="Comma 3 2 2 2 3 2 3 2 3" xfId="2746" xr:uid="{00000000-0005-0000-0000-0000AB140000}"/>
    <cellStyle name="Comma 3 2 2 2 3 2 3 2 3 2" xfId="5724" xr:uid="{00000000-0005-0000-0000-0000AC140000}"/>
    <cellStyle name="Comma 3 2 2 2 3 2 3 2 3 2 2" xfId="11676" xr:uid="{00000000-0005-0000-0000-0000AD140000}"/>
    <cellStyle name="Comma 3 2 2 2 3 2 3 2 3 3" xfId="8700" xr:uid="{00000000-0005-0000-0000-0000AE140000}"/>
    <cellStyle name="Comma 3 2 2 2 3 2 3 2 4" xfId="3728" xr:uid="{00000000-0005-0000-0000-0000AF140000}"/>
    <cellStyle name="Comma 3 2 2 2 3 2 3 2 4 2" xfId="9682" xr:uid="{00000000-0005-0000-0000-0000B0140000}"/>
    <cellStyle name="Comma 3 2 2 2 3 2 3 2 5" xfId="6706" xr:uid="{00000000-0005-0000-0000-0000B1140000}"/>
    <cellStyle name="Comma 3 2 2 2 3 2 3 3" xfId="1350" xr:uid="{00000000-0005-0000-0000-0000B2140000}"/>
    <cellStyle name="Comma 3 2 2 2 3 2 3 3 2" xfId="4340" xr:uid="{00000000-0005-0000-0000-0000B3140000}"/>
    <cellStyle name="Comma 3 2 2 2 3 2 3 3 2 2" xfId="10294" xr:uid="{00000000-0005-0000-0000-0000B4140000}"/>
    <cellStyle name="Comma 3 2 2 2 3 2 3 3 3" xfId="7318" xr:uid="{00000000-0005-0000-0000-0000B5140000}"/>
    <cellStyle name="Comma 3 2 2 2 3 2 3 4" xfId="2371" xr:uid="{00000000-0005-0000-0000-0000B6140000}"/>
    <cellStyle name="Comma 3 2 2 2 3 2 3 4 2" xfId="5349" xr:uid="{00000000-0005-0000-0000-0000B7140000}"/>
    <cellStyle name="Comma 3 2 2 2 3 2 3 4 2 2" xfId="11301" xr:uid="{00000000-0005-0000-0000-0000B8140000}"/>
    <cellStyle name="Comma 3 2 2 2 3 2 3 4 3" xfId="8325" xr:uid="{00000000-0005-0000-0000-0000B9140000}"/>
    <cellStyle name="Comma 3 2 2 2 3 2 3 5" xfId="3353" xr:uid="{00000000-0005-0000-0000-0000BA140000}"/>
    <cellStyle name="Comma 3 2 2 2 3 2 3 5 2" xfId="9307" xr:uid="{00000000-0005-0000-0000-0000BB140000}"/>
    <cellStyle name="Comma 3 2 2 2 3 2 3 6" xfId="6331" xr:uid="{00000000-0005-0000-0000-0000BC140000}"/>
    <cellStyle name="Comma 3 2 2 2 3 2 4" xfId="856" xr:uid="{00000000-0005-0000-0000-0000BD140000}"/>
    <cellStyle name="Comma 3 2 2 2 3 2 4 2" xfId="1627" xr:uid="{00000000-0005-0000-0000-0000BE140000}"/>
    <cellStyle name="Comma 3 2 2 2 3 2 4 2 2" xfId="4617" xr:uid="{00000000-0005-0000-0000-0000BF140000}"/>
    <cellStyle name="Comma 3 2 2 2 3 2 4 2 2 2" xfId="10571" xr:uid="{00000000-0005-0000-0000-0000C0140000}"/>
    <cellStyle name="Comma 3 2 2 2 3 2 4 2 3" xfId="7595" xr:uid="{00000000-0005-0000-0000-0000C1140000}"/>
    <cellStyle name="Comma 3 2 2 2 3 2 4 3" xfId="2866" xr:uid="{00000000-0005-0000-0000-0000C2140000}"/>
    <cellStyle name="Comma 3 2 2 2 3 2 4 3 2" xfId="5844" xr:uid="{00000000-0005-0000-0000-0000C3140000}"/>
    <cellStyle name="Comma 3 2 2 2 3 2 4 3 2 2" xfId="11796" xr:uid="{00000000-0005-0000-0000-0000C4140000}"/>
    <cellStyle name="Comma 3 2 2 2 3 2 4 3 3" xfId="8820" xr:uid="{00000000-0005-0000-0000-0000C5140000}"/>
    <cellStyle name="Comma 3 2 2 2 3 2 4 4" xfId="3848" xr:uid="{00000000-0005-0000-0000-0000C6140000}"/>
    <cellStyle name="Comma 3 2 2 2 3 2 4 4 2" xfId="9802" xr:uid="{00000000-0005-0000-0000-0000C7140000}"/>
    <cellStyle name="Comma 3 2 2 2 3 2 4 5" xfId="6826" xr:uid="{00000000-0005-0000-0000-0000C8140000}"/>
    <cellStyle name="Comma 3 2 2 2 3 2 5" xfId="976" xr:uid="{00000000-0005-0000-0000-0000C9140000}"/>
    <cellStyle name="Comma 3 2 2 2 3 2 5 2" xfId="1747" xr:uid="{00000000-0005-0000-0000-0000CA140000}"/>
    <cellStyle name="Comma 3 2 2 2 3 2 5 2 2" xfId="4737" xr:uid="{00000000-0005-0000-0000-0000CB140000}"/>
    <cellStyle name="Comma 3 2 2 2 3 2 5 2 2 2" xfId="10691" xr:uid="{00000000-0005-0000-0000-0000CC140000}"/>
    <cellStyle name="Comma 3 2 2 2 3 2 5 2 3" xfId="7715" xr:uid="{00000000-0005-0000-0000-0000CD140000}"/>
    <cellStyle name="Comma 3 2 2 2 3 2 5 3" xfId="2986" xr:uid="{00000000-0005-0000-0000-0000CE140000}"/>
    <cellStyle name="Comma 3 2 2 2 3 2 5 3 2" xfId="5964" xr:uid="{00000000-0005-0000-0000-0000CF140000}"/>
    <cellStyle name="Comma 3 2 2 2 3 2 5 3 2 2" xfId="11916" xr:uid="{00000000-0005-0000-0000-0000D0140000}"/>
    <cellStyle name="Comma 3 2 2 2 3 2 5 3 3" xfId="8940" xr:uid="{00000000-0005-0000-0000-0000D1140000}"/>
    <cellStyle name="Comma 3 2 2 2 3 2 5 4" xfId="3968" xr:uid="{00000000-0005-0000-0000-0000D2140000}"/>
    <cellStyle name="Comma 3 2 2 2 3 2 5 4 2" xfId="9922" xr:uid="{00000000-0005-0000-0000-0000D3140000}"/>
    <cellStyle name="Comma 3 2 2 2 3 2 5 5" xfId="6946" xr:uid="{00000000-0005-0000-0000-0000D4140000}"/>
    <cellStyle name="Comma 3 2 2 2 3 2 6" xfId="491" xr:uid="{00000000-0005-0000-0000-0000D5140000}"/>
    <cellStyle name="Comma 3 2 2 2 3 2 6 2" xfId="1767" xr:uid="{00000000-0005-0000-0000-0000D6140000}"/>
    <cellStyle name="Comma 3 2 2 2 3 2 6 2 2" xfId="4757" xr:uid="{00000000-0005-0000-0000-0000D7140000}"/>
    <cellStyle name="Comma 3 2 2 2 3 2 6 2 2 2" xfId="10711" xr:uid="{00000000-0005-0000-0000-0000D8140000}"/>
    <cellStyle name="Comma 3 2 2 2 3 2 6 2 3" xfId="7735" xr:uid="{00000000-0005-0000-0000-0000D9140000}"/>
    <cellStyle name="Comma 3 2 2 2 3 2 6 3" xfId="2501" xr:uid="{00000000-0005-0000-0000-0000DA140000}"/>
    <cellStyle name="Comma 3 2 2 2 3 2 6 3 2" xfId="5479" xr:uid="{00000000-0005-0000-0000-0000DB140000}"/>
    <cellStyle name="Comma 3 2 2 2 3 2 6 3 2 2" xfId="11431" xr:uid="{00000000-0005-0000-0000-0000DC140000}"/>
    <cellStyle name="Comma 3 2 2 2 3 2 6 3 3" xfId="8455" xr:uid="{00000000-0005-0000-0000-0000DD140000}"/>
    <cellStyle name="Comma 3 2 2 2 3 2 6 4" xfId="3483" xr:uid="{00000000-0005-0000-0000-0000DE140000}"/>
    <cellStyle name="Comma 3 2 2 2 3 2 6 4 2" xfId="9437" xr:uid="{00000000-0005-0000-0000-0000DF140000}"/>
    <cellStyle name="Comma 3 2 2 2 3 2 6 5" xfId="6461" xr:uid="{00000000-0005-0000-0000-0000E0140000}"/>
    <cellStyle name="Comma 3 2 2 2 3 2 7" xfId="1105" xr:uid="{00000000-0005-0000-0000-0000E1140000}"/>
    <cellStyle name="Comma 3 2 2 2 3 2 7 2" xfId="4095" xr:uid="{00000000-0005-0000-0000-0000E2140000}"/>
    <cellStyle name="Comma 3 2 2 2 3 2 7 2 2" xfId="10049" xr:uid="{00000000-0005-0000-0000-0000E3140000}"/>
    <cellStyle name="Comma 3 2 2 2 3 2 7 3" xfId="7073" xr:uid="{00000000-0005-0000-0000-0000E4140000}"/>
    <cellStyle name="Comma 3 2 2 2 3 2 8" xfId="2126" xr:uid="{00000000-0005-0000-0000-0000E5140000}"/>
    <cellStyle name="Comma 3 2 2 2 3 2 8 2" xfId="5104" xr:uid="{00000000-0005-0000-0000-0000E6140000}"/>
    <cellStyle name="Comma 3 2 2 2 3 2 8 2 2" xfId="11056" xr:uid="{00000000-0005-0000-0000-0000E7140000}"/>
    <cellStyle name="Comma 3 2 2 2 3 2 8 3" xfId="8080" xr:uid="{00000000-0005-0000-0000-0000E8140000}"/>
    <cellStyle name="Comma 3 2 2 2 3 2 9" xfId="3108" xr:uid="{00000000-0005-0000-0000-0000E9140000}"/>
    <cellStyle name="Comma 3 2 2 2 3 2 9 2" xfId="9062" xr:uid="{00000000-0005-0000-0000-0000EA140000}"/>
    <cellStyle name="Comma 3 2 2 2 3 3" xfId="176" xr:uid="{00000000-0005-0000-0000-0000EB140000}"/>
    <cellStyle name="Comma 3 2 2 2 3 3 2" xfId="551" xr:uid="{00000000-0005-0000-0000-0000EC140000}"/>
    <cellStyle name="Comma 3 2 2 2 3 3 2 2" xfId="1379" xr:uid="{00000000-0005-0000-0000-0000ED140000}"/>
    <cellStyle name="Comma 3 2 2 2 3 3 2 2 2" xfId="4369" xr:uid="{00000000-0005-0000-0000-0000EE140000}"/>
    <cellStyle name="Comma 3 2 2 2 3 3 2 2 2 2" xfId="10323" xr:uid="{00000000-0005-0000-0000-0000EF140000}"/>
    <cellStyle name="Comma 3 2 2 2 3 3 2 2 3" xfId="7347" xr:uid="{00000000-0005-0000-0000-0000F0140000}"/>
    <cellStyle name="Comma 3 2 2 2 3 3 2 3" xfId="2561" xr:uid="{00000000-0005-0000-0000-0000F1140000}"/>
    <cellStyle name="Comma 3 2 2 2 3 3 2 3 2" xfId="5539" xr:uid="{00000000-0005-0000-0000-0000F2140000}"/>
    <cellStyle name="Comma 3 2 2 2 3 3 2 3 2 2" xfId="11491" xr:uid="{00000000-0005-0000-0000-0000F3140000}"/>
    <cellStyle name="Comma 3 2 2 2 3 3 2 3 3" xfId="8515" xr:uid="{00000000-0005-0000-0000-0000F4140000}"/>
    <cellStyle name="Comma 3 2 2 2 3 3 2 4" xfId="3543" xr:uid="{00000000-0005-0000-0000-0000F5140000}"/>
    <cellStyle name="Comma 3 2 2 2 3 3 2 4 2" xfId="9497" xr:uid="{00000000-0005-0000-0000-0000F6140000}"/>
    <cellStyle name="Comma 3 2 2 2 3 3 2 5" xfId="6521" xr:uid="{00000000-0005-0000-0000-0000F7140000}"/>
    <cellStyle name="Comma 3 2 2 2 3 3 3" xfId="1165" xr:uid="{00000000-0005-0000-0000-0000F8140000}"/>
    <cellStyle name="Comma 3 2 2 2 3 3 3 2" xfId="4155" xr:uid="{00000000-0005-0000-0000-0000F9140000}"/>
    <cellStyle name="Comma 3 2 2 2 3 3 3 2 2" xfId="10109" xr:uid="{00000000-0005-0000-0000-0000FA140000}"/>
    <cellStyle name="Comma 3 2 2 2 3 3 3 3" xfId="7133" xr:uid="{00000000-0005-0000-0000-0000FB140000}"/>
    <cellStyle name="Comma 3 2 2 2 3 3 4" xfId="2186" xr:uid="{00000000-0005-0000-0000-0000FC140000}"/>
    <cellStyle name="Comma 3 2 2 2 3 3 4 2" xfId="5164" xr:uid="{00000000-0005-0000-0000-0000FD140000}"/>
    <cellStyle name="Comma 3 2 2 2 3 3 4 2 2" xfId="11116" xr:uid="{00000000-0005-0000-0000-0000FE140000}"/>
    <cellStyle name="Comma 3 2 2 2 3 3 4 3" xfId="8140" xr:uid="{00000000-0005-0000-0000-0000FF140000}"/>
    <cellStyle name="Comma 3 2 2 2 3 3 5" xfId="3168" xr:uid="{00000000-0005-0000-0000-000000150000}"/>
    <cellStyle name="Comma 3 2 2 2 3 3 5 2" xfId="9122" xr:uid="{00000000-0005-0000-0000-000001150000}"/>
    <cellStyle name="Comma 3 2 2 2 3 3 6" xfId="6146" xr:uid="{00000000-0005-0000-0000-000002150000}"/>
    <cellStyle name="Comma 3 2 2 2 3 4" xfId="301" xr:uid="{00000000-0005-0000-0000-000003150000}"/>
    <cellStyle name="Comma 3 2 2 2 3 4 2" xfId="676" xr:uid="{00000000-0005-0000-0000-000004150000}"/>
    <cellStyle name="Comma 3 2 2 2 3 4 2 2" xfId="1900" xr:uid="{00000000-0005-0000-0000-000005150000}"/>
    <cellStyle name="Comma 3 2 2 2 3 4 2 2 2" xfId="4890" xr:uid="{00000000-0005-0000-0000-000006150000}"/>
    <cellStyle name="Comma 3 2 2 2 3 4 2 2 2 2" xfId="10844" xr:uid="{00000000-0005-0000-0000-000007150000}"/>
    <cellStyle name="Comma 3 2 2 2 3 4 2 2 3" xfId="7868" xr:uid="{00000000-0005-0000-0000-000008150000}"/>
    <cellStyle name="Comma 3 2 2 2 3 4 2 3" xfId="2686" xr:uid="{00000000-0005-0000-0000-000009150000}"/>
    <cellStyle name="Comma 3 2 2 2 3 4 2 3 2" xfId="5664" xr:uid="{00000000-0005-0000-0000-00000A150000}"/>
    <cellStyle name="Comma 3 2 2 2 3 4 2 3 2 2" xfId="11616" xr:uid="{00000000-0005-0000-0000-00000B150000}"/>
    <cellStyle name="Comma 3 2 2 2 3 4 2 3 3" xfId="8640" xr:uid="{00000000-0005-0000-0000-00000C150000}"/>
    <cellStyle name="Comma 3 2 2 2 3 4 2 4" xfId="3668" xr:uid="{00000000-0005-0000-0000-00000D150000}"/>
    <cellStyle name="Comma 3 2 2 2 3 4 2 4 2" xfId="9622" xr:uid="{00000000-0005-0000-0000-00000E150000}"/>
    <cellStyle name="Comma 3 2 2 2 3 4 2 5" xfId="6646" xr:uid="{00000000-0005-0000-0000-00000F150000}"/>
    <cellStyle name="Comma 3 2 2 2 3 4 3" xfId="1290" xr:uid="{00000000-0005-0000-0000-000010150000}"/>
    <cellStyle name="Comma 3 2 2 2 3 4 3 2" xfId="4280" xr:uid="{00000000-0005-0000-0000-000011150000}"/>
    <cellStyle name="Comma 3 2 2 2 3 4 3 2 2" xfId="10234" xr:uid="{00000000-0005-0000-0000-000012150000}"/>
    <cellStyle name="Comma 3 2 2 2 3 4 3 3" xfId="7258" xr:uid="{00000000-0005-0000-0000-000013150000}"/>
    <cellStyle name="Comma 3 2 2 2 3 4 4" xfId="2311" xr:uid="{00000000-0005-0000-0000-000014150000}"/>
    <cellStyle name="Comma 3 2 2 2 3 4 4 2" xfId="5289" xr:uid="{00000000-0005-0000-0000-000015150000}"/>
    <cellStyle name="Comma 3 2 2 2 3 4 4 2 2" xfId="11241" xr:uid="{00000000-0005-0000-0000-000016150000}"/>
    <cellStyle name="Comma 3 2 2 2 3 4 4 3" xfId="8265" xr:uid="{00000000-0005-0000-0000-000017150000}"/>
    <cellStyle name="Comma 3 2 2 2 3 4 5" xfId="3293" xr:uid="{00000000-0005-0000-0000-000018150000}"/>
    <cellStyle name="Comma 3 2 2 2 3 4 5 2" xfId="9247" xr:uid="{00000000-0005-0000-0000-000019150000}"/>
    <cellStyle name="Comma 3 2 2 2 3 4 6" xfId="6271" xr:uid="{00000000-0005-0000-0000-00001A150000}"/>
    <cellStyle name="Comma 3 2 2 2 3 5" xfId="796" xr:uid="{00000000-0005-0000-0000-00001B150000}"/>
    <cellStyle name="Comma 3 2 2 2 3 5 2" xfId="1567" xr:uid="{00000000-0005-0000-0000-00001C150000}"/>
    <cellStyle name="Comma 3 2 2 2 3 5 2 2" xfId="4557" xr:uid="{00000000-0005-0000-0000-00001D150000}"/>
    <cellStyle name="Comma 3 2 2 2 3 5 2 2 2" xfId="10511" xr:uid="{00000000-0005-0000-0000-00001E150000}"/>
    <cellStyle name="Comma 3 2 2 2 3 5 2 3" xfId="7535" xr:uid="{00000000-0005-0000-0000-00001F150000}"/>
    <cellStyle name="Comma 3 2 2 2 3 5 3" xfId="2806" xr:uid="{00000000-0005-0000-0000-000020150000}"/>
    <cellStyle name="Comma 3 2 2 2 3 5 3 2" xfId="5784" xr:uid="{00000000-0005-0000-0000-000021150000}"/>
    <cellStyle name="Comma 3 2 2 2 3 5 3 2 2" xfId="11736" xr:uid="{00000000-0005-0000-0000-000022150000}"/>
    <cellStyle name="Comma 3 2 2 2 3 5 3 3" xfId="8760" xr:uid="{00000000-0005-0000-0000-000023150000}"/>
    <cellStyle name="Comma 3 2 2 2 3 5 4" xfId="3788" xr:uid="{00000000-0005-0000-0000-000024150000}"/>
    <cellStyle name="Comma 3 2 2 2 3 5 4 2" xfId="9742" xr:uid="{00000000-0005-0000-0000-000025150000}"/>
    <cellStyle name="Comma 3 2 2 2 3 5 5" xfId="6766" xr:uid="{00000000-0005-0000-0000-000026150000}"/>
    <cellStyle name="Comma 3 2 2 2 3 6" xfId="916" xr:uid="{00000000-0005-0000-0000-000027150000}"/>
    <cellStyle name="Comma 3 2 2 2 3 6 2" xfId="1687" xr:uid="{00000000-0005-0000-0000-000028150000}"/>
    <cellStyle name="Comma 3 2 2 2 3 6 2 2" xfId="4677" xr:uid="{00000000-0005-0000-0000-000029150000}"/>
    <cellStyle name="Comma 3 2 2 2 3 6 2 2 2" xfId="10631" xr:uid="{00000000-0005-0000-0000-00002A150000}"/>
    <cellStyle name="Comma 3 2 2 2 3 6 2 3" xfId="7655" xr:uid="{00000000-0005-0000-0000-00002B150000}"/>
    <cellStyle name="Comma 3 2 2 2 3 6 3" xfId="2926" xr:uid="{00000000-0005-0000-0000-00002C150000}"/>
    <cellStyle name="Comma 3 2 2 2 3 6 3 2" xfId="5904" xr:uid="{00000000-0005-0000-0000-00002D150000}"/>
    <cellStyle name="Comma 3 2 2 2 3 6 3 2 2" xfId="11856" xr:uid="{00000000-0005-0000-0000-00002E150000}"/>
    <cellStyle name="Comma 3 2 2 2 3 6 3 3" xfId="8880" xr:uid="{00000000-0005-0000-0000-00002F150000}"/>
    <cellStyle name="Comma 3 2 2 2 3 6 4" xfId="3908" xr:uid="{00000000-0005-0000-0000-000030150000}"/>
    <cellStyle name="Comma 3 2 2 2 3 6 4 2" xfId="9862" xr:uid="{00000000-0005-0000-0000-000031150000}"/>
    <cellStyle name="Comma 3 2 2 2 3 6 5" xfId="6886" xr:uid="{00000000-0005-0000-0000-000032150000}"/>
    <cellStyle name="Comma 3 2 2 2 3 7" xfId="431" xr:uid="{00000000-0005-0000-0000-000033150000}"/>
    <cellStyle name="Comma 3 2 2 2 3 7 2" xfId="1447" xr:uid="{00000000-0005-0000-0000-000034150000}"/>
    <cellStyle name="Comma 3 2 2 2 3 7 2 2" xfId="4437" xr:uid="{00000000-0005-0000-0000-000035150000}"/>
    <cellStyle name="Comma 3 2 2 2 3 7 2 2 2" xfId="10391" xr:uid="{00000000-0005-0000-0000-000036150000}"/>
    <cellStyle name="Comma 3 2 2 2 3 7 2 3" xfId="7415" xr:uid="{00000000-0005-0000-0000-000037150000}"/>
    <cellStyle name="Comma 3 2 2 2 3 7 3" xfId="2441" xr:uid="{00000000-0005-0000-0000-000038150000}"/>
    <cellStyle name="Comma 3 2 2 2 3 7 3 2" xfId="5419" xr:uid="{00000000-0005-0000-0000-000039150000}"/>
    <cellStyle name="Comma 3 2 2 2 3 7 3 2 2" xfId="11371" xr:uid="{00000000-0005-0000-0000-00003A150000}"/>
    <cellStyle name="Comma 3 2 2 2 3 7 3 3" xfId="8395" xr:uid="{00000000-0005-0000-0000-00003B150000}"/>
    <cellStyle name="Comma 3 2 2 2 3 7 4" xfId="3423" xr:uid="{00000000-0005-0000-0000-00003C150000}"/>
    <cellStyle name="Comma 3 2 2 2 3 7 4 2" xfId="9377" xr:uid="{00000000-0005-0000-0000-00003D150000}"/>
    <cellStyle name="Comma 3 2 2 2 3 7 5" xfId="6401" xr:uid="{00000000-0005-0000-0000-00003E150000}"/>
    <cellStyle name="Comma 3 2 2 2 3 8" xfId="1045" xr:uid="{00000000-0005-0000-0000-00003F150000}"/>
    <cellStyle name="Comma 3 2 2 2 3 8 2" xfId="4035" xr:uid="{00000000-0005-0000-0000-000040150000}"/>
    <cellStyle name="Comma 3 2 2 2 3 8 2 2" xfId="9989" xr:uid="{00000000-0005-0000-0000-000041150000}"/>
    <cellStyle name="Comma 3 2 2 2 3 8 3" xfId="7013" xr:uid="{00000000-0005-0000-0000-000042150000}"/>
    <cellStyle name="Comma 3 2 2 2 3 9" xfId="2066" xr:uid="{00000000-0005-0000-0000-000043150000}"/>
    <cellStyle name="Comma 3 2 2 2 3 9 2" xfId="5044" xr:uid="{00000000-0005-0000-0000-000044150000}"/>
    <cellStyle name="Comma 3 2 2 2 3 9 2 2" xfId="10996" xr:uid="{00000000-0005-0000-0000-000045150000}"/>
    <cellStyle name="Comma 3 2 2 2 3 9 3" xfId="8020" xr:uid="{00000000-0005-0000-0000-000046150000}"/>
    <cellStyle name="Comma 3 2 2 2 4" xfId="86" xr:uid="{00000000-0005-0000-0000-000047150000}"/>
    <cellStyle name="Comma 3 2 2 2 4 10" xfId="6056" xr:uid="{00000000-0005-0000-0000-000048150000}"/>
    <cellStyle name="Comma 3 2 2 2 4 2" xfId="206" xr:uid="{00000000-0005-0000-0000-000049150000}"/>
    <cellStyle name="Comma 3 2 2 2 4 2 2" xfId="581" xr:uid="{00000000-0005-0000-0000-00004A150000}"/>
    <cellStyle name="Comma 3 2 2 2 4 2 2 2" xfId="1409" xr:uid="{00000000-0005-0000-0000-00004B150000}"/>
    <cellStyle name="Comma 3 2 2 2 4 2 2 2 2" xfId="4399" xr:uid="{00000000-0005-0000-0000-00004C150000}"/>
    <cellStyle name="Comma 3 2 2 2 4 2 2 2 2 2" xfId="10353" xr:uid="{00000000-0005-0000-0000-00004D150000}"/>
    <cellStyle name="Comma 3 2 2 2 4 2 2 2 3" xfId="7377" xr:uid="{00000000-0005-0000-0000-00004E150000}"/>
    <cellStyle name="Comma 3 2 2 2 4 2 2 3" xfId="2591" xr:uid="{00000000-0005-0000-0000-00004F150000}"/>
    <cellStyle name="Comma 3 2 2 2 4 2 2 3 2" xfId="5569" xr:uid="{00000000-0005-0000-0000-000050150000}"/>
    <cellStyle name="Comma 3 2 2 2 4 2 2 3 2 2" xfId="11521" xr:uid="{00000000-0005-0000-0000-000051150000}"/>
    <cellStyle name="Comma 3 2 2 2 4 2 2 3 3" xfId="8545" xr:uid="{00000000-0005-0000-0000-000052150000}"/>
    <cellStyle name="Comma 3 2 2 2 4 2 2 4" xfId="3573" xr:uid="{00000000-0005-0000-0000-000053150000}"/>
    <cellStyle name="Comma 3 2 2 2 4 2 2 4 2" xfId="9527" xr:uid="{00000000-0005-0000-0000-000054150000}"/>
    <cellStyle name="Comma 3 2 2 2 4 2 2 5" xfId="6551" xr:uid="{00000000-0005-0000-0000-000055150000}"/>
    <cellStyle name="Comma 3 2 2 2 4 2 3" xfId="1195" xr:uid="{00000000-0005-0000-0000-000056150000}"/>
    <cellStyle name="Comma 3 2 2 2 4 2 3 2" xfId="4185" xr:uid="{00000000-0005-0000-0000-000057150000}"/>
    <cellStyle name="Comma 3 2 2 2 4 2 3 2 2" xfId="10139" xr:uid="{00000000-0005-0000-0000-000058150000}"/>
    <cellStyle name="Comma 3 2 2 2 4 2 3 3" xfId="7163" xr:uid="{00000000-0005-0000-0000-000059150000}"/>
    <cellStyle name="Comma 3 2 2 2 4 2 4" xfId="2216" xr:uid="{00000000-0005-0000-0000-00005A150000}"/>
    <cellStyle name="Comma 3 2 2 2 4 2 4 2" xfId="5194" xr:uid="{00000000-0005-0000-0000-00005B150000}"/>
    <cellStyle name="Comma 3 2 2 2 4 2 4 2 2" xfId="11146" xr:uid="{00000000-0005-0000-0000-00005C150000}"/>
    <cellStyle name="Comma 3 2 2 2 4 2 4 3" xfId="8170" xr:uid="{00000000-0005-0000-0000-00005D150000}"/>
    <cellStyle name="Comma 3 2 2 2 4 2 5" xfId="3198" xr:uid="{00000000-0005-0000-0000-00005E150000}"/>
    <cellStyle name="Comma 3 2 2 2 4 2 5 2" xfId="9152" xr:uid="{00000000-0005-0000-0000-00005F150000}"/>
    <cellStyle name="Comma 3 2 2 2 4 2 6" xfId="6176" xr:uid="{00000000-0005-0000-0000-000060150000}"/>
    <cellStyle name="Comma 3 2 2 2 4 3" xfId="331" xr:uid="{00000000-0005-0000-0000-000061150000}"/>
    <cellStyle name="Comma 3 2 2 2 4 3 2" xfId="706" xr:uid="{00000000-0005-0000-0000-000062150000}"/>
    <cellStyle name="Comma 3 2 2 2 4 3 2 2" xfId="1930" xr:uid="{00000000-0005-0000-0000-000063150000}"/>
    <cellStyle name="Comma 3 2 2 2 4 3 2 2 2" xfId="4920" xr:uid="{00000000-0005-0000-0000-000064150000}"/>
    <cellStyle name="Comma 3 2 2 2 4 3 2 2 2 2" xfId="10874" xr:uid="{00000000-0005-0000-0000-000065150000}"/>
    <cellStyle name="Comma 3 2 2 2 4 3 2 2 3" xfId="7898" xr:uid="{00000000-0005-0000-0000-000066150000}"/>
    <cellStyle name="Comma 3 2 2 2 4 3 2 3" xfId="2716" xr:uid="{00000000-0005-0000-0000-000067150000}"/>
    <cellStyle name="Comma 3 2 2 2 4 3 2 3 2" xfId="5694" xr:uid="{00000000-0005-0000-0000-000068150000}"/>
    <cellStyle name="Comma 3 2 2 2 4 3 2 3 2 2" xfId="11646" xr:uid="{00000000-0005-0000-0000-000069150000}"/>
    <cellStyle name="Comma 3 2 2 2 4 3 2 3 3" xfId="8670" xr:uid="{00000000-0005-0000-0000-00006A150000}"/>
    <cellStyle name="Comma 3 2 2 2 4 3 2 4" xfId="3698" xr:uid="{00000000-0005-0000-0000-00006B150000}"/>
    <cellStyle name="Comma 3 2 2 2 4 3 2 4 2" xfId="9652" xr:uid="{00000000-0005-0000-0000-00006C150000}"/>
    <cellStyle name="Comma 3 2 2 2 4 3 2 5" xfId="6676" xr:uid="{00000000-0005-0000-0000-00006D150000}"/>
    <cellStyle name="Comma 3 2 2 2 4 3 3" xfId="1320" xr:uid="{00000000-0005-0000-0000-00006E150000}"/>
    <cellStyle name="Comma 3 2 2 2 4 3 3 2" xfId="4310" xr:uid="{00000000-0005-0000-0000-00006F150000}"/>
    <cellStyle name="Comma 3 2 2 2 4 3 3 2 2" xfId="10264" xr:uid="{00000000-0005-0000-0000-000070150000}"/>
    <cellStyle name="Comma 3 2 2 2 4 3 3 3" xfId="7288" xr:uid="{00000000-0005-0000-0000-000071150000}"/>
    <cellStyle name="Comma 3 2 2 2 4 3 4" xfId="2341" xr:uid="{00000000-0005-0000-0000-000072150000}"/>
    <cellStyle name="Comma 3 2 2 2 4 3 4 2" xfId="5319" xr:uid="{00000000-0005-0000-0000-000073150000}"/>
    <cellStyle name="Comma 3 2 2 2 4 3 4 2 2" xfId="11271" xr:uid="{00000000-0005-0000-0000-000074150000}"/>
    <cellStyle name="Comma 3 2 2 2 4 3 4 3" xfId="8295" xr:uid="{00000000-0005-0000-0000-000075150000}"/>
    <cellStyle name="Comma 3 2 2 2 4 3 5" xfId="3323" xr:uid="{00000000-0005-0000-0000-000076150000}"/>
    <cellStyle name="Comma 3 2 2 2 4 3 5 2" xfId="9277" xr:uid="{00000000-0005-0000-0000-000077150000}"/>
    <cellStyle name="Comma 3 2 2 2 4 3 6" xfId="6301" xr:uid="{00000000-0005-0000-0000-000078150000}"/>
    <cellStyle name="Comma 3 2 2 2 4 4" xfId="826" xr:uid="{00000000-0005-0000-0000-000079150000}"/>
    <cellStyle name="Comma 3 2 2 2 4 4 2" xfId="1597" xr:uid="{00000000-0005-0000-0000-00007A150000}"/>
    <cellStyle name="Comma 3 2 2 2 4 4 2 2" xfId="4587" xr:uid="{00000000-0005-0000-0000-00007B150000}"/>
    <cellStyle name="Comma 3 2 2 2 4 4 2 2 2" xfId="10541" xr:uid="{00000000-0005-0000-0000-00007C150000}"/>
    <cellStyle name="Comma 3 2 2 2 4 4 2 3" xfId="7565" xr:uid="{00000000-0005-0000-0000-00007D150000}"/>
    <cellStyle name="Comma 3 2 2 2 4 4 3" xfId="2836" xr:uid="{00000000-0005-0000-0000-00007E150000}"/>
    <cellStyle name="Comma 3 2 2 2 4 4 3 2" xfId="5814" xr:uid="{00000000-0005-0000-0000-00007F150000}"/>
    <cellStyle name="Comma 3 2 2 2 4 4 3 2 2" xfId="11766" xr:uid="{00000000-0005-0000-0000-000080150000}"/>
    <cellStyle name="Comma 3 2 2 2 4 4 3 3" xfId="8790" xr:uid="{00000000-0005-0000-0000-000081150000}"/>
    <cellStyle name="Comma 3 2 2 2 4 4 4" xfId="3818" xr:uid="{00000000-0005-0000-0000-000082150000}"/>
    <cellStyle name="Comma 3 2 2 2 4 4 4 2" xfId="9772" xr:uid="{00000000-0005-0000-0000-000083150000}"/>
    <cellStyle name="Comma 3 2 2 2 4 4 5" xfId="6796" xr:uid="{00000000-0005-0000-0000-000084150000}"/>
    <cellStyle name="Comma 3 2 2 2 4 5" xfId="946" xr:uid="{00000000-0005-0000-0000-000085150000}"/>
    <cellStyle name="Comma 3 2 2 2 4 5 2" xfId="1717" xr:uid="{00000000-0005-0000-0000-000086150000}"/>
    <cellStyle name="Comma 3 2 2 2 4 5 2 2" xfId="4707" xr:uid="{00000000-0005-0000-0000-000087150000}"/>
    <cellStyle name="Comma 3 2 2 2 4 5 2 2 2" xfId="10661" xr:uid="{00000000-0005-0000-0000-000088150000}"/>
    <cellStyle name="Comma 3 2 2 2 4 5 2 3" xfId="7685" xr:uid="{00000000-0005-0000-0000-000089150000}"/>
    <cellStyle name="Comma 3 2 2 2 4 5 3" xfId="2956" xr:uid="{00000000-0005-0000-0000-00008A150000}"/>
    <cellStyle name="Comma 3 2 2 2 4 5 3 2" xfId="5934" xr:uid="{00000000-0005-0000-0000-00008B150000}"/>
    <cellStyle name="Comma 3 2 2 2 4 5 3 2 2" xfId="11886" xr:uid="{00000000-0005-0000-0000-00008C150000}"/>
    <cellStyle name="Comma 3 2 2 2 4 5 3 3" xfId="8910" xr:uid="{00000000-0005-0000-0000-00008D150000}"/>
    <cellStyle name="Comma 3 2 2 2 4 5 4" xfId="3938" xr:uid="{00000000-0005-0000-0000-00008E150000}"/>
    <cellStyle name="Comma 3 2 2 2 4 5 4 2" xfId="9892" xr:uid="{00000000-0005-0000-0000-00008F150000}"/>
    <cellStyle name="Comma 3 2 2 2 4 5 5" xfId="6916" xr:uid="{00000000-0005-0000-0000-000090150000}"/>
    <cellStyle name="Comma 3 2 2 2 4 6" xfId="461" xr:uid="{00000000-0005-0000-0000-000091150000}"/>
    <cellStyle name="Comma 3 2 2 2 4 6 2" xfId="997" xr:uid="{00000000-0005-0000-0000-000092150000}"/>
    <cellStyle name="Comma 3 2 2 2 4 6 2 2" xfId="3987" xr:uid="{00000000-0005-0000-0000-000093150000}"/>
    <cellStyle name="Comma 3 2 2 2 4 6 2 2 2" xfId="9941" xr:uid="{00000000-0005-0000-0000-000094150000}"/>
    <cellStyle name="Comma 3 2 2 2 4 6 2 3" xfId="6965" xr:uid="{00000000-0005-0000-0000-000095150000}"/>
    <cellStyle name="Comma 3 2 2 2 4 6 3" xfId="2471" xr:uid="{00000000-0005-0000-0000-000096150000}"/>
    <cellStyle name="Comma 3 2 2 2 4 6 3 2" xfId="5449" xr:uid="{00000000-0005-0000-0000-000097150000}"/>
    <cellStyle name="Comma 3 2 2 2 4 6 3 2 2" xfId="11401" xr:uid="{00000000-0005-0000-0000-000098150000}"/>
    <cellStyle name="Comma 3 2 2 2 4 6 3 3" xfId="8425" xr:uid="{00000000-0005-0000-0000-000099150000}"/>
    <cellStyle name="Comma 3 2 2 2 4 6 4" xfId="3453" xr:uid="{00000000-0005-0000-0000-00009A150000}"/>
    <cellStyle name="Comma 3 2 2 2 4 6 4 2" xfId="9407" xr:uid="{00000000-0005-0000-0000-00009B150000}"/>
    <cellStyle name="Comma 3 2 2 2 4 6 5" xfId="6431" xr:uid="{00000000-0005-0000-0000-00009C150000}"/>
    <cellStyle name="Comma 3 2 2 2 4 7" xfId="1075" xr:uid="{00000000-0005-0000-0000-00009D150000}"/>
    <cellStyle name="Comma 3 2 2 2 4 7 2" xfId="4065" xr:uid="{00000000-0005-0000-0000-00009E150000}"/>
    <cellStyle name="Comma 3 2 2 2 4 7 2 2" xfId="10019" xr:uid="{00000000-0005-0000-0000-00009F150000}"/>
    <cellStyle name="Comma 3 2 2 2 4 7 3" xfId="7043" xr:uid="{00000000-0005-0000-0000-0000A0150000}"/>
    <cellStyle name="Comma 3 2 2 2 4 8" xfId="2096" xr:uid="{00000000-0005-0000-0000-0000A1150000}"/>
    <cellStyle name="Comma 3 2 2 2 4 8 2" xfId="5074" xr:uid="{00000000-0005-0000-0000-0000A2150000}"/>
    <cellStyle name="Comma 3 2 2 2 4 8 2 2" xfId="11026" xr:uid="{00000000-0005-0000-0000-0000A3150000}"/>
    <cellStyle name="Comma 3 2 2 2 4 8 3" xfId="8050" xr:uid="{00000000-0005-0000-0000-0000A4150000}"/>
    <cellStyle name="Comma 3 2 2 2 4 9" xfId="3078" xr:uid="{00000000-0005-0000-0000-0000A5150000}"/>
    <cellStyle name="Comma 3 2 2 2 4 9 2" xfId="9032" xr:uid="{00000000-0005-0000-0000-0000A6150000}"/>
    <cellStyle name="Comma 3 2 2 2 5" xfId="146" xr:uid="{00000000-0005-0000-0000-0000A7150000}"/>
    <cellStyle name="Comma 3 2 2 2 5 2" xfId="521" xr:uid="{00000000-0005-0000-0000-0000A8150000}"/>
    <cellStyle name="Comma 3 2 2 2 5 2 2" xfId="1801" xr:uid="{00000000-0005-0000-0000-0000A9150000}"/>
    <cellStyle name="Comma 3 2 2 2 5 2 2 2" xfId="4791" xr:uid="{00000000-0005-0000-0000-0000AA150000}"/>
    <cellStyle name="Comma 3 2 2 2 5 2 2 2 2" xfId="10745" xr:uid="{00000000-0005-0000-0000-0000AB150000}"/>
    <cellStyle name="Comma 3 2 2 2 5 2 2 3" xfId="7769" xr:uid="{00000000-0005-0000-0000-0000AC150000}"/>
    <cellStyle name="Comma 3 2 2 2 5 2 3" xfId="2531" xr:uid="{00000000-0005-0000-0000-0000AD150000}"/>
    <cellStyle name="Comma 3 2 2 2 5 2 3 2" xfId="5509" xr:uid="{00000000-0005-0000-0000-0000AE150000}"/>
    <cellStyle name="Comma 3 2 2 2 5 2 3 2 2" xfId="11461" xr:uid="{00000000-0005-0000-0000-0000AF150000}"/>
    <cellStyle name="Comma 3 2 2 2 5 2 3 3" xfId="8485" xr:uid="{00000000-0005-0000-0000-0000B0150000}"/>
    <cellStyle name="Comma 3 2 2 2 5 2 4" xfId="3513" xr:uid="{00000000-0005-0000-0000-0000B1150000}"/>
    <cellStyle name="Comma 3 2 2 2 5 2 4 2" xfId="9467" xr:uid="{00000000-0005-0000-0000-0000B2150000}"/>
    <cellStyle name="Comma 3 2 2 2 5 2 5" xfId="6491" xr:uid="{00000000-0005-0000-0000-0000B3150000}"/>
    <cellStyle name="Comma 3 2 2 2 5 3" xfId="1135" xr:uid="{00000000-0005-0000-0000-0000B4150000}"/>
    <cellStyle name="Comma 3 2 2 2 5 3 2" xfId="4125" xr:uid="{00000000-0005-0000-0000-0000B5150000}"/>
    <cellStyle name="Comma 3 2 2 2 5 3 2 2" xfId="10079" xr:uid="{00000000-0005-0000-0000-0000B6150000}"/>
    <cellStyle name="Comma 3 2 2 2 5 3 3" xfId="7103" xr:uid="{00000000-0005-0000-0000-0000B7150000}"/>
    <cellStyle name="Comma 3 2 2 2 5 4" xfId="2156" xr:uid="{00000000-0005-0000-0000-0000B8150000}"/>
    <cellStyle name="Comma 3 2 2 2 5 4 2" xfId="5134" xr:uid="{00000000-0005-0000-0000-0000B9150000}"/>
    <cellStyle name="Comma 3 2 2 2 5 4 2 2" xfId="11086" xr:uid="{00000000-0005-0000-0000-0000BA150000}"/>
    <cellStyle name="Comma 3 2 2 2 5 4 3" xfId="8110" xr:uid="{00000000-0005-0000-0000-0000BB150000}"/>
    <cellStyle name="Comma 3 2 2 2 5 5" xfId="3138" xr:uid="{00000000-0005-0000-0000-0000BC150000}"/>
    <cellStyle name="Comma 3 2 2 2 5 5 2" xfId="9092" xr:uid="{00000000-0005-0000-0000-0000BD150000}"/>
    <cellStyle name="Comma 3 2 2 2 5 6" xfId="6116" xr:uid="{00000000-0005-0000-0000-0000BE150000}"/>
    <cellStyle name="Comma 3 2 2 2 6" xfId="271" xr:uid="{00000000-0005-0000-0000-0000BF150000}"/>
    <cellStyle name="Comma 3 2 2 2 6 2" xfId="646" xr:uid="{00000000-0005-0000-0000-0000C0150000}"/>
    <cellStyle name="Comma 3 2 2 2 6 2 2" xfId="1870" xr:uid="{00000000-0005-0000-0000-0000C1150000}"/>
    <cellStyle name="Comma 3 2 2 2 6 2 2 2" xfId="4860" xr:uid="{00000000-0005-0000-0000-0000C2150000}"/>
    <cellStyle name="Comma 3 2 2 2 6 2 2 2 2" xfId="10814" xr:uid="{00000000-0005-0000-0000-0000C3150000}"/>
    <cellStyle name="Comma 3 2 2 2 6 2 2 3" xfId="7838" xr:uid="{00000000-0005-0000-0000-0000C4150000}"/>
    <cellStyle name="Comma 3 2 2 2 6 2 3" xfId="2656" xr:uid="{00000000-0005-0000-0000-0000C5150000}"/>
    <cellStyle name="Comma 3 2 2 2 6 2 3 2" xfId="5634" xr:uid="{00000000-0005-0000-0000-0000C6150000}"/>
    <cellStyle name="Comma 3 2 2 2 6 2 3 2 2" xfId="11586" xr:uid="{00000000-0005-0000-0000-0000C7150000}"/>
    <cellStyle name="Comma 3 2 2 2 6 2 3 3" xfId="8610" xr:uid="{00000000-0005-0000-0000-0000C8150000}"/>
    <cellStyle name="Comma 3 2 2 2 6 2 4" xfId="3638" xr:uid="{00000000-0005-0000-0000-0000C9150000}"/>
    <cellStyle name="Comma 3 2 2 2 6 2 4 2" xfId="9592" xr:uid="{00000000-0005-0000-0000-0000CA150000}"/>
    <cellStyle name="Comma 3 2 2 2 6 2 5" xfId="6616" xr:uid="{00000000-0005-0000-0000-0000CB150000}"/>
    <cellStyle name="Comma 3 2 2 2 6 3" xfId="1260" xr:uid="{00000000-0005-0000-0000-0000CC150000}"/>
    <cellStyle name="Comma 3 2 2 2 6 3 2" xfId="4250" xr:uid="{00000000-0005-0000-0000-0000CD150000}"/>
    <cellStyle name="Comma 3 2 2 2 6 3 2 2" xfId="10204" xr:uid="{00000000-0005-0000-0000-0000CE150000}"/>
    <cellStyle name="Comma 3 2 2 2 6 3 3" xfId="7228" xr:uid="{00000000-0005-0000-0000-0000CF150000}"/>
    <cellStyle name="Comma 3 2 2 2 6 4" xfId="2281" xr:uid="{00000000-0005-0000-0000-0000D0150000}"/>
    <cellStyle name="Comma 3 2 2 2 6 4 2" xfId="5259" xr:uid="{00000000-0005-0000-0000-0000D1150000}"/>
    <cellStyle name="Comma 3 2 2 2 6 4 2 2" xfId="11211" xr:uid="{00000000-0005-0000-0000-0000D2150000}"/>
    <cellStyle name="Comma 3 2 2 2 6 4 3" xfId="8235" xr:uid="{00000000-0005-0000-0000-0000D3150000}"/>
    <cellStyle name="Comma 3 2 2 2 6 5" xfId="3263" xr:uid="{00000000-0005-0000-0000-0000D4150000}"/>
    <cellStyle name="Comma 3 2 2 2 6 5 2" xfId="9217" xr:uid="{00000000-0005-0000-0000-0000D5150000}"/>
    <cellStyle name="Comma 3 2 2 2 6 6" xfId="6241" xr:uid="{00000000-0005-0000-0000-0000D6150000}"/>
    <cellStyle name="Comma 3 2 2 2 7" xfId="766" xr:uid="{00000000-0005-0000-0000-0000D7150000}"/>
    <cellStyle name="Comma 3 2 2 2 7 2" xfId="1537" xr:uid="{00000000-0005-0000-0000-0000D8150000}"/>
    <cellStyle name="Comma 3 2 2 2 7 2 2" xfId="4527" xr:uid="{00000000-0005-0000-0000-0000D9150000}"/>
    <cellStyle name="Comma 3 2 2 2 7 2 2 2" xfId="10481" xr:uid="{00000000-0005-0000-0000-0000DA150000}"/>
    <cellStyle name="Comma 3 2 2 2 7 2 3" xfId="7505" xr:uid="{00000000-0005-0000-0000-0000DB150000}"/>
    <cellStyle name="Comma 3 2 2 2 7 3" xfId="2776" xr:uid="{00000000-0005-0000-0000-0000DC150000}"/>
    <cellStyle name="Comma 3 2 2 2 7 3 2" xfId="5754" xr:uid="{00000000-0005-0000-0000-0000DD150000}"/>
    <cellStyle name="Comma 3 2 2 2 7 3 2 2" xfId="11706" xr:uid="{00000000-0005-0000-0000-0000DE150000}"/>
    <cellStyle name="Comma 3 2 2 2 7 3 3" xfId="8730" xr:uid="{00000000-0005-0000-0000-0000DF150000}"/>
    <cellStyle name="Comma 3 2 2 2 7 4" xfId="3758" xr:uid="{00000000-0005-0000-0000-0000E0150000}"/>
    <cellStyle name="Comma 3 2 2 2 7 4 2" xfId="9712" xr:uid="{00000000-0005-0000-0000-0000E1150000}"/>
    <cellStyle name="Comma 3 2 2 2 7 5" xfId="6736" xr:uid="{00000000-0005-0000-0000-0000E2150000}"/>
    <cellStyle name="Comma 3 2 2 2 8" xfId="886" xr:uid="{00000000-0005-0000-0000-0000E3150000}"/>
    <cellStyle name="Comma 3 2 2 2 8 2" xfId="1657" xr:uid="{00000000-0005-0000-0000-0000E4150000}"/>
    <cellStyle name="Comma 3 2 2 2 8 2 2" xfId="4647" xr:uid="{00000000-0005-0000-0000-0000E5150000}"/>
    <cellStyle name="Comma 3 2 2 2 8 2 2 2" xfId="10601" xr:uid="{00000000-0005-0000-0000-0000E6150000}"/>
    <cellStyle name="Comma 3 2 2 2 8 2 3" xfId="7625" xr:uid="{00000000-0005-0000-0000-0000E7150000}"/>
    <cellStyle name="Comma 3 2 2 2 8 3" xfId="2896" xr:uid="{00000000-0005-0000-0000-0000E8150000}"/>
    <cellStyle name="Comma 3 2 2 2 8 3 2" xfId="5874" xr:uid="{00000000-0005-0000-0000-0000E9150000}"/>
    <cellStyle name="Comma 3 2 2 2 8 3 2 2" xfId="11826" xr:uid="{00000000-0005-0000-0000-0000EA150000}"/>
    <cellStyle name="Comma 3 2 2 2 8 3 3" xfId="8850" xr:uid="{00000000-0005-0000-0000-0000EB150000}"/>
    <cellStyle name="Comma 3 2 2 2 8 4" xfId="3878" xr:uid="{00000000-0005-0000-0000-0000EC150000}"/>
    <cellStyle name="Comma 3 2 2 2 8 4 2" xfId="9832" xr:uid="{00000000-0005-0000-0000-0000ED150000}"/>
    <cellStyle name="Comma 3 2 2 2 8 5" xfId="6856" xr:uid="{00000000-0005-0000-0000-0000EE150000}"/>
    <cellStyle name="Comma 3 2 2 2 9" xfId="401" xr:uid="{00000000-0005-0000-0000-0000EF150000}"/>
    <cellStyle name="Comma 3 2 2 2 9 2" xfId="1504" xr:uid="{00000000-0005-0000-0000-0000F0150000}"/>
    <cellStyle name="Comma 3 2 2 2 9 2 2" xfId="4494" xr:uid="{00000000-0005-0000-0000-0000F1150000}"/>
    <cellStyle name="Comma 3 2 2 2 9 2 2 2" xfId="10448" xr:uid="{00000000-0005-0000-0000-0000F2150000}"/>
    <cellStyle name="Comma 3 2 2 2 9 2 3" xfId="7472" xr:uid="{00000000-0005-0000-0000-0000F3150000}"/>
    <cellStyle name="Comma 3 2 2 2 9 3" xfId="2411" xr:uid="{00000000-0005-0000-0000-0000F4150000}"/>
    <cellStyle name="Comma 3 2 2 2 9 3 2" xfId="5389" xr:uid="{00000000-0005-0000-0000-0000F5150000}"/>
    <cellStyle name="Comma 3 2 2 2 9 3 2 2" xfId="11341" xr:uid="{00000000-0005-0000-0000-0000F6150000}"/>
    <cellStyle name="Comma 3 2 2 2 9 3 3" xfId="8365" xr:uid="{00000000-0005-0000-0000-0000F7150000}"/>
    <cellStyle name="Comma 3 2 2 2 9 4" xfId="3393" xr:uid="{00000000-0005-0000-0000-0000F8150000}"/>
    <cellStyle name="Comma 3 2 2 2 9 4 2" xfId="9347" xr:uid="{00000000-0005-0000-0000-0000F9150000}"/>
    <cellStyle name="Comma 3 2 2 2 9 5" xfId="6371" xr:uid="{00000000-0005-0000-0000-0000FA150000}"/>
    <cellStyle name="Comma 3 2 2 3" xfId="21" xr:uid="{00000000-0005-0000-0000-0000FB150000}"/>
    <cellStyle name="Comma 3 2 2 3 10" xfId="1010" xr:uid="{00000000-0005-0000-0000-0000FC150000}"/>
    <cellStyle name="Comma 3 2 2 3 10 2" xfId="4000" xr:uid="{00000000-0005-0000-0000-0000FD150000}"/>
    <cellStyle name="Comma 3 2 2 3 10 2 2" xfId="9954" xr:uid="{00000000-0005-0000-0000-0000FE150000}"/>
    <cellStyle name="Comma 3 2 2 3 10 3" xfId="6978" xr:uid="{00000000-0005-0000-0000-0000FF150000}"/>
    <cellStyle name="Comma 3 2 2 3 11" xfId="1993" xr:uid="{00000000-0005-0000-0000-000000160000}"/>
    <cellStyle name="Comma 3 2 2 3 11 2" xfId="4981" xr:uid="{00000000-0005-0000-0000-000001160000}"/>
    <cellStyle name="Comma 3 2 2 3 11 2 2" xfId="10933" xr:uid="{00000000-0005-0000-0000-000002160000}"/>
    <cellStyle name="Comma 3 2 2 3 11 3" xfId="7957" xr:uid="{00000000-0005-0000-0000-000003160000}"/>
    <cellStyle name="Comma 3 2 2 3 12" xfId="2031" xr:uid="{00000000-0005-0000-0000-000004160000}"/>
    <cellStyle name="Comma 3 2 2 3 12 2" xfId="5009" xr:uid="{00000000-0005-0000-0000-000005160000}"/>
    <cellStyle name="Comma 3 2 2 3 12 2 2" xfId="10961" xr:uid="{00000000-0005-0000-0000-000006160000}"/>
    <cellStyle name="Comma 3 2 2 3 12 3" xfId="7985" xr:uid="{00000000-0005-0000-0000-000007160000}"/>
    <cellStyle name="Comma 3 2 2 3 13" xfId="3013" xr:uid="{00000000-0005-0000-0000-000008160000}"/>
    <cellStyle name="Comma 3 2 2 3 13 2" xfId="8967" xr:uid="{00000000-0005-0000-0000-000009160000}"/>
    <cellStyle name="Comma 3 2 2 3 14" xfId="5991" xr:uid="{00000000-0005-0000-0000-00000A160000}"/>
    <cellStyle name="Comma 3 2 2 3 2" xfId="36" xr:uid="{00000000-0005-0000-0000-00000B160000}"/>
    <cellStyle name="Comma 3 2 2 3 2 10" xfId="2046" xr:uid="{00000000-0005-0000-0000-00000C160000}"/>
    <cellStyle name="Comma 3 2 2 3 2 10 2" xfId="5024" xr:uid="{00000000-0005-0000-0000-00000D160000}"/>
    <cellStyle name="Comma 3 2 2 3 2 10 2 2" xfId="10976" xr:uid="{00000000-0005-0000-0000-00000E160000}"/>
    <cellStyle name="Comma 3 2 2 3 2 10 3" xfId="8000" xr:uid="{00000000-0005-0000-0000-00000F160000}"/>
    <cellStyle name="Comma 3 2 2 3 2 11" xfId="3028" xr:uid="{00000000-0005-0000-0000-000010160000}"/>
    <cellStyle name="Comma 3 2 2 3 2 11 2" xfId="8982" xr:uid="{00000000-0005-0000-0000-000011160000}"/>
    <cellStyle name="Comma 3 2 2 3 2 12" xfId="6006" xr:uid="{00000000-0005-0000-0000-000012160000}"/>
    <cellStyle name="Comma 3 2 2 3 2 2" xfId="66" xr:uid="{00000000-0005-0000-0000-000013160000}"/>
    <cellStyle name="Comma 3 2 2 3 2 2 10" xfId="3058" xr:uid="{00000000-0005-0000-0000-000014160000}"/>
    <cellStyle name="Comma 3 2 2 3 2 2 10 2" xfId="9012" xr:uid="{00000000-0005-0000-0000-000015160000}"/>
    <cellStyle name="Comma 3 2 2 3 2 2 11" xfId="6036" xr:uid="{00000000-0005-0000-0000-000016160000}"/>
    <cellStyle name="Comma 3 2 2 3 2 2 2" xfId="126" xr:uid="{00000000-0005-0000-0000-000017160000}"/>
    <cellStyle name="Comma 3 2 2 3 2 2 2 10" xfId="6096" xr:uid="{00000000-0005-0000-0000-000018160000}"/>
    <cellStyle name="Comma 3 2 2 3 2 2 2 2" xfId="246" xr:uid="{00000000-0005-0000-0000-000019160000}"/>
    <cellStyle name="Comma 3 2 2 3 2 2 2 2 2" xfId="621" xr:uid="{00000000-0005-0000-0000-00001A160000}"/>
    <cellStyle name="Comma 3 2 2 3 2 2 2 2 2 2" xfId="1485" xr:uid="{00000000-0005-0000-0000-00001B160000}"/>
    <cellStyle name="Comma 3 2 2 3 2 2 2 2 2 2 2" xfId="4475" xr:uid="{00000000-0005-0000-0000-00001C160000}"/>
    <cellStyle name="Comma 3 2 2 3 2 2 2 2 2 2 2 2" xfId="10429" xr:uid="{00000000-0005-0000-0000-00001D160000}"/>
    <cellStyle name="Comma 3 2 2 3 2 2 2 2 2 2 3" xfId="7453" xr:uid="{00000000-0005-0000-0000-00001E160000}"/>
    <cellStyle name="Comma 3 2 2 3 2 2 2 2 2 3" xfId="2631" xr:uid="{00000000-0005-0000-0000-00001F160000}"/>
    <cellStyle name="Comma 3 2 2 3 2 2 2 2 2 3 2" xfId="5609" xr:uid="{00000000-0005-0000-0000-000020160000}"/>
    <cellStyle name="Comma 3 2 2 3 2 2 2 2 2 3 2 2" xfId="11561" xr:uid="{00000000-0005-0000-0000-000021160000}"/>
    <cellStyle name="Comma 3 2 2 3 2 2 2 2 2 3 3" xfId="8585" xr:uid="{00000000-0005-0000-0000-000022160000}"/>
    <cellStyle name="Comma 3 2 2 3 2 2 2 2 2 4" xfId="3613" xr:uid="{00000000-0005-0000-0000-000023160000}"/>
    <cellStyle name="Comma 3 2 2 3 2 2 2 2 2 4 2" xfId="9567" xr:uid="{00000000-0005-0000-0000-000024160000}"/>
    <cellStyle name="Comma 3 2 2 3 2 2 2 2 2 5" xfId="6591" xr:uid="{00000000-0005-0000-0000-000025160000}"/>
    <cellStyle name="Comma 3 2 2 3 2 2 2 2 3" xfId="1235" xr:uid="{00000000-0005-0000-0000-000026160000}"/>
    <cellStyle name="Comma 3 2 2 3 2 2 2 2 3 2" xfId="4225" xr:uid="{00000000-0005-0000-0000-000027160000}"/>
    <cellStyle name="Comma 3 2 2 3 2 2 2 2 3 2 2" xfId="10179" xr:uid="{00000000-0005-0000-0000-000028160000}"/>
    <cellStyle name="Comma 3 2 2 3 2 2 2 2 3 3" xfId="7203" xr:uid="{00000000-0005-0000-0000-000029160000}"/>
    <cellStyle name="Comma 3 2 2 3 2 2 2 2 4" xfId="2256" xr:uid="{00000000-0005-0000-0000-00002A160000}"/>
    <cellStyle name="Comma 3 2 2 3 2 2 2 2 4 2" xfId="5234" xr:uid="{00000000-0005-0000-0000-00002B160000}"/>
    <cellStyle name="Comma 3 2 2 3 2 2 2 2 4 2 2" xfId="11186" xr:uid="{00000000-0005-0000-0000-00002C160000}"/>
    <cellStyle name="Comma 3 2 2 3 2 2 2 2 4 3" xfId="8210" xr:uid="{00000000-0005-0000-0000-00002D160000}"/>
    <cellStyle name="Comma 3 2 2 3 2 2 2 2 5" xfId="3238" xr:uid="{00000000-0005-0000-0000-00002E160000}"/>
    <cellStyle name="Comma 3 2 2 3 2 2 2 2 5 2" xfId="9192" xr:uid="{00000000-0005-0000-0000-00002F160000}"/>
    <cellStyle name="Comma 3 2 2 3 2 2 2 2 6" xfId="6216" xr:uid="{00000000-0005-0000-0000-000030160000}"/>
    <cellStyle name="Comma 3 2 2 3 2 2 2 3" xfId="371" xr:uid="{00000000-0005-0000-0000-000031160000}"/>
    <cellStyle name="Comma 3 2 2 3 2 2 2 3 2" xfId="746" xr:uid="{00000000-0005-0000-0000-000032160000}"/>
    <cellStyle name="Comma 3 2 2 3 2 2 2 3 2 2" xfId="1970" xr:uid="{00000000-0005-0000-0000-000033160000}"/>
    <cellStyle name="Comma 3 2 2 3 2 2 2 3 2 2 2" xfId="4960" xr:uid="{00000000-0005-0000-0000-000034160000}"/>
    <cellStyle name="Comma 3 2 2 3 2 2 2 3 2 2 2 2" xfId="10914" xr:uid="{00000000-0005-0000-0000-000035160000}"/>
    <cellStyle name="Comma 3 2 2 3 2 2 2 3 2 2 3" xfId="7938" xr:uid="{00000000-0005-0000-0000-000036160000}"/>
    <cellStyle name="Comma 3 2 2 3 2 2 2 3 2 3" xfId="2756" xr:uid="{00000000-0005-0000-0000-000037160000}"/>
    <cellStyle name="Comma 3 2 2 3 2 2 2 3 2 3 2" xfId="5734" xr:uid="{00000000-0005-0000-0000-000038160000}"/>
    <cellStyle name="Comma 3 2 2 3 2 2 2 3 2 3 2 2" xfId="11686" xr:uid="{00000000-0005-0000-0000-000039160000}"/>
    <cellStyle name="Comma 3 2 2 3 2 2 2 3 2 3 3" xfId="8710" xr:uid="{00000000-0005-0000-0000-00003A160000}"/>
    <cellStyle name="Comma 3 2 2 3 2 2 2 3 2 4" xfId="3738" xr:uid="{00000000-0005-0000-0000-00003B160000}"/>
    <cellStyle name="Comma 3 2 2 3 2 2 2 3 2 4 2" xfId="9692" xr:uid="{00000000-0005-0000-0000-00003C160000}"/>
    <cellStyle name="Comma 3 2 2 3 2 2 2 3 2 5" xfId="6716" xr:uid="{00000000-0005-0000-0000-00003D160000}"/>
    <cellStyle name="Comma 3 2 2 3 2 2 2 3 3" xfId="1360" xr:uid="{00000000-0005-0000-0000-00003E160000}"/>
    <cellStyle name="Comma 3 2 2 3 2 2 2 3 3 2" xfId="4350" xr:uid="{00000000-0005-0000-0000-00003F160000}"/>
    <cellStyle name="Comma 3 2 2 3 2 2 2 3 3 2 2" xfId="10304" xr:uid="{00000000-0005-0000-0000-000040160000}"/>
    <cellStyle name="Comma 3 2 2 3 2 2 2 3 3 3" xfId="7328" xr:uid="{00000000-0005-0000-0000-000041160000}"/>
    <cellStyle name="Comma 3 2 2 3 2 2 2 3 4" xfId="2381" xr:uid="{00000000-0005-0000-0000-000042160000}"/>
    <cellStyle name="Comma 3 2 2 3 2 2 2 3 4 2" xfId="5359" xr:uid="{00000000-0005-0000-0000-000043160000}"/>
    <cellStyle name="Comma 3 2 2 3 2 2 2 3 4 2 2" xfId="11311" xr:uid="{00000000-0005-0000-0000-000044160000}"/>
    <cellStyle name="Comma 3 2 2 3 2 2 2 3 4 3" xfId="8335" xr:uid="{00000000-0005-0000-0000-000045160000}"/>
    <cellStyle name="Comma 3 2 2 3 2 2 2 3 5" xfId="3363" xr:uid="{00000000-0005-0000-0000-000046160000}"/>
    <cellStyle name="Comma 3 2 2 3 2 2 2 3 5 2" xfId="9317" xr:uid="{00000000-0005-0000-0000-000047160000}"/>
    <cellStyle name="Comma 3 2 2 3 2 2 2 3 6" xfId="6341" xr:uid="{00000000-0005-0000-0000-000048160000}"/>
    <cellStyle name="Comma 3 2 2 3 2 2 2 4" xfId="866" xr:uid="{00000000-0005-0000-0000-000049160000}"/>
    <cellStyle name="Comma 3 2 2 3 2 2 2 4 2" xfId="1637" xr:uid="{00000000-0005-0000-0000-00004A160000}"/>
    <cellStyle name="Comma 3 2 2 3 2 2 2 4 2 2" xfId="4627" xr:uid="{00000000-0005-0000-0000-00004B160000}"/>
    <cellStyle name="Comma 3 2 2 3 2 2 2 4 2 2 2" xfId="10581" xr:uid="{00000000-0005-0000-0000-00004C160000}"/>
    <cellStyle name="Comma 3 2 2 3 2 2 2 4 2 3" xfId="7605" xr:uid="{00000000-0005-0000-0000-00004D160000}"/>
    <cellStyle name="Comma 3 2 2 3 2 2 2 4 3" xfId="2876" xr:uid="{00000000-0005-0000-0000-00004E160000}"/>
    <cellStyle name="Comma 3 2 2 3 2 2 2 4 3 2" xfId="5854" xr:uid="{00000000-0005-0000-0000-00004F160000}"/>
    <cellStyle name="Comma 3 2 2 3 2 2 2 4 3 2 2" xfId="11806" xr:uid="{00000000-0005-0000-0000-000050160000}"/>
    <cellStyle name="Comma 3 2 2 3 2 2 2 4 3 3" xfId="8830" xr:uid="{00000000-0005-0000-0000-000051160000}"/>
    <cellStyle name="Comma 3 2 2 3 2 2 2 4 4" xfId="3858" xr:uid="{00000000-0005-0000-0000-000052160000}"/>
    <cellStyle name="Comma 3 2 2 3 2 2 2 4 4 2" xfId="9812" xr:uid="{00000000-0005-0000-0000-000053160000}"/>
    <cellStyle name="Comma 3 2 2 3 2 2 2 4 5" xfId="6836" xr:uid="{00000000-0005-0000-0000-000054160000}"/>
    <cellStyle name="Comma 3 2 2 3 2 2 2 5" xfId="986" xr:uid="{00000000-0005-0000-0000-000055160000}"/>
    <cellStyle name="Comma 3 2 2 3 2 2 2 5 2" xfId="1757" xr:uid="{00000000-0005-0000-0000-000056160000}"/>
    <cellStyle name="Comma 3 2 2 3 2 2 2 5 2 2" xfId="4747" xr:uid="{00000000-0005-0000-0000-000057160000}"/>
    <cellStyle name="Comma 3 2 2 3 2 2 2 5 2 2 2" xfId="10701" xr:uid="{00000000-0005-0000-0000-000058160000}"/>
    <cellStyle name="Comma 3 2 2 3 2 2 2 5 2 3" xfId="7725" xr:uid="{00000000-0005-0000-0000-000059160000}"/>
    <cellStyle name="Comma 3 2 2 3 2 2 2 5 3" xfId="2996" xr:uid="{00000000-0005-0000-0000-00005A160000}"/>
    <cellStyle name="Comma 3 2 2 3 2 2 2 5 3 2" xfId="5974" xr:uid="{00000000-0005-0000-0000-00005B160000}"/>
    <cellStyle name="Comma 3 2 2 3 2 2 2 5 3 2 2" xfId="11926" xr:uid="{00000000-0005-0000-0000-00005C160000}"/>
    <cellStyle name="Comma 3 2 2 3 2 2 2 5 3 3" xfId="8950" xr:uid="{00000000-0005-0000-0000-00005D160000}"/>
    <cellStyle name="Comma 3 2 2 3 2 2 2 5 4" xfId="3978" xr:uid="{00000000-0005-0000-0000-00005E160000}"/>
    <cellStyle name="Comma 3 2 2 3 2 2 2 5 4 2" xfId="9932" xr:uid="{00000000-0005-0000-0000-00005F160000}"/>
    <cellStyle name="Comma 3 2 2 3 2 2 2 5 5" xfId="6956" xr:uid="{00000000-0005-0000-0000-000060160000}"/>
    <cellStyle name="Comma 3 2 2 3 2 2 2 6" xfId="501" xr:uid="{00000000-0005-0000-0000-000061160000}"/>
    <cellStyle name="Comma 3 2 2 3 2 2 2 6 2" xfId="1782" xr:uid="{00000000-0005-0000-0000-000062160000}"/>
    <cellStyle name="Comma 3 2 2 3 2 2 2 6 2 2" xfId="4772" xr:uid="{00000000-0005-0000-0000-000063160000}"/>
    <cellStyle name="Comma 3 2 2 3 2 2 2 6 2 2 2" xfId="10726" xr:uid="{00000000-0005-0000-0000-000064160000}"/>
    <cellStyle name="Comma 3 2 2 3 2 2 2 6 2 3" xfId="7750" xr:uid="{00000000-0005-0000-0000-000065160000}"/>
    <cellStyle name="Comma 3 2 2 3 2 2 2 6 3" xfId="2511" xr:uid="{00000000-0005-0000-0000-000066160000}"/>
    <cellStyle name="Comma 3 2 2 3 2 2 2 6 3 2" xfId="5489" xr:uid="{00000000-0005-0000-0000-000067160000}"/>
    <cellStyle name="Comma 3 2 2 3 2 2 2 6 3 2 2" xfId="11441" xr:uid="{00000000-0005-0000-0000-000068160000}"/>
    <cellStyle name="Comma 3 2 2 3 2 2 2 6 3 3" xfId="8465" xr:uid="{00000000-0005-0000-0000-000069160000}"/>
    <cellStyle name="Comma 3 2 2 3 2 2 2 6 4" xfId="3493" xr:uid="{00000000-0005-0000-0000-00006A160000}"/>
    <cellStyle name="Comma 3 2 2 3 2 2 2 6 4 2" xfId="9447" xr:uid="{00000000-0005-0000-0000-00006B160000}"/>
    <cellStyle name="Comma 3 2 2 3 2 2 2 6 5" xfId="6471" xr:uid="{00000000-0005-0000-0000-00006C160000}"/>
    <cellStyle name="Comma 3 2 2 3 2 2 2 7" xfId="1115" xr:uid="{00000000-0005-0000-0000-00006D160000}"/>
    <cellStyle name="Comma 3 2 2 3 2 2 2 7 2" xfId="4105" xr:uid="{00000000-0005-0000-0000-00006E160000}"/>
    <cellStyle name="Comma 3 2 2 3 2 2 2 7 2 2" xfId="10059" xr:uid="{00000000-0005-0000-0000-00006F160000}"/>
    <cellStyle name="Comma 3 2 2 3 2 2 2 7 3" xfId="7083" xr:uid="{00000000-0005-0000-0000-000070160000}"/>
    <cellStyle name="Comma 3 2 2 3 2 2 2 8" xfId="2136" xr:uid="{00000000-0005-0000-0000-000071160000}"/>
    <cellStyle name="Comma 3 2 2 3 2 2 2 8 2" xfId="5114" xr:uid="{00000000-0005-0000-0000-000072160000}"/>
    <cellStyle name="Comma 3 2 2 3 2 2 2 8 2 2" xfId="11066" xr:uid="{00000000-0005-0000-0000-000073160000}"/>
    <cellStyle name="Comma 3 2 2 3 2 2 2 8 3" xfId="8090" xr:uid="{00000000-0005-0000-0000-000074160000}"/>
    <cellStyle name="Comma 3 2 2 3 2 2 2 9" xfId="3118" xr:uid="{00000000-0005-0000-0000-000075160000}"/>
    <cellStyle name="Comma 3 2 2 3 2 2 2 9 2" xfId="9072" xr:uid="{00000000-0005-0000-0000-000076160000}"/>
    <cellStyle name="Comma 3 2 2 3 2 2 3" xfId="186" xr:uid="{00000000-0005-0000-0000-000077160000}"/>
    <cellStyle name="Comma 3 2 2 3 2 2 3 2" xfId="561" xr:uid="{00000000-0005-0000-0000-000078160000}"/>
    <cellStyle name="Comma 3 2 2 3 2 2 3 2 2" xfId="1845" xr:uid="{00000000-0005-0000-0000-000079160000}"/>
    <cellStyle name="Comma 3 2 2 3 2 2 3 2 2 2" xfId="4835" xr:uid="{00000000-0005-0000-0000-00007A160000}"/>
    <cellStyle name="Comma 3 2 2 3 2 2 3 2 2 2 2" xfId="10789" xr:uid="{00000000-0005-0000-0000-00007B160000}"/>
    <cellStyle name="Comma 3 2 2 3 2 2 3 2 2 3" xfId="7813" xr:uid="{00000000-0005-0000-0000-00007C160000}"/>
    <cellStyle name="Comma 3 2 2 3 2 2 3 2 3" xfId="2571" xr:uid="{00000000-0005-0000-0000-00007D160000}"/>
    <cellStyle name="Comma 3 2 2 3 2 2 3 2 3 2" xfId="5549" xr:uid="{00000000-0005-0000-0000-00007E160000}"/>
    <cellStyle name="Comma 3 2 2 3 2 2 3 2 3 2 2" xfId="11501" xr:uid="{00000000-0005-0000-0000-00007F160000}"/>
    <cellStyle name="Comma 3 2 2 3 2 2 3 2 3 3" xfId="8525" xr:uid="{00000000-0005-0000-0000-000080160000}"/>
    <cellStyle name="Comma 3 2 2 3 2 2 3 2 4" xfId="3553" xr:uid="{00000000-0005-0000-0000-000081160000}"/>
    <cellStyle name="Comma 3 2 2 3 2 2 3 2 4 2" xfId="9507" xr:uid="{00000000-0005-0000-0000-000082160000}"/>
    <cellStyle name="Comma 3 2 2 3 2 2 3 2 5" xfId="6531" xr:uid="{00000000-0005-0000-0000-000083160000}"/>
    <cellStyle name="Comma 3 2 2 3 2 2 3 3" xfId="1175" xr:uid="{00000000-0005-0000-0000-000084160000}"/>
    <cellStyle name="Comma 3 2 2 3 2 2 3 3 2" xfId="4165" xr:uid="{00000000-0005-0000-0000-000085160000}"/>
    <cellStyle name="Comma 3 2 2 3 2 2 3 3 2 2" xfId="10119" xr:uid="{00000000-0005-0000-0000-000086160000}"/>
    <cellStyle name="Comma 3 2 2 3 2 2 3 3 3" xfId="7143" xr:uid="{00000000-0005-0000-0000-000087160000}"/>
    <cellStyle name="Comma 3 2 2 3 2 2 3 4" xfId="2196" xr:uid="{00000000-0005-0000-0000-000088160000}"/>
    <cellStyle name="Comma 3 2 2 3 2 2 3 4 2" xfId="5174" xr:uid="{00000000-0005-0000-0000-000089160000}"/>
    <cellStyle name="Comma 3 2 2 3 2 2 3 4 2 2" xfId="11126" xr:uid="{00000000-0005-0000-0000-00008A160000}"/>
    <cellStyle name="Comma 3 2 2 3 2 2 3 4 3" xfId="8150" xr:uid="{00000000-0005-0000-0000-00008B160000}"/>
    <cellStyle name="Comma 3 2 2 3 2 2 3 5" xfId="3178" xr:uid="{00000000-0005-0000-0000-00008C160000}"/>
    <cellStyle name="Comma 3 2 2 3 2 2 3 5 2" xfId="9132" xr:uid="{00000000-0005-0000-0000-00008D160000}"/>
    <cellStyle name="Comma 3 2 2 3 2 2 3 6" xfId="6156" xr:uid="{00000000-0005-0000-0000-00008E160000}"/>
    <cellStyle name="Comma 3 2 2 3 2 2 4" xfId="311" xr:uid="{00000000-0005-0000-0000-00008F160000}"/>
    <cellStyle name="Comma 3 2 2 3 2 2 4 2" xfId="686" xr:uid="{00000000-0005-0000-0000-000090160000}"/>
    <cellStyle name="Comma 3 2 2 3 2 2 4 2 2" xfId="1910" xr:uid="{00000000-0005-0000-0000-000091160000}"/>
    <cellStyle name="Comma 3 2 2 3 2 2 4 2 2 2" xfId="4900" xr:uid="{00000000-0005-0000-0000-000092160000}"/>
    <cellStyle name="Comma 3 2 2 3 2 2 4 2 2 2 2" xfId="10854" xr:uid="{00000000-0005-0000-0000-000093160000}"/>
    <cellStyle name="Comma 3 2 2 3 2 2 4 2 2 3" xfId="7878" xr:uid="{00000000-0005-0000-0000-000094160000}"/>
    <cellStyle name="Comma 3 2 2 3 2 2 4 2 3" xfId="2696" xr:uid="{00000000-0005-0000-0000-000095160000}"/>
    <cellStyle name="Comma 3 2 2 3 2 2 4 2 3 2" xfId="5674" xr:uid="{00000000-0005-0000-0000-000096160000}"/>
    <cellStyle name="Comma 3 2 2 3 2 2 4 2 3 2 2" xfId="11626" xr:uid="{00000000-0005-0000-0000-000097160000}"/>
    <cellStyle name="Comma 3 2 2 3 2 2 4 2 3 3" xfId="8650" xr:uid="{00000000-0005-0000-0000-000098160000}"/>
    <cellStyle name="Comma 3 2 2 3 2 2 4 2 4" xfId="3678" xr:uid="{00000000-0005-0000-0000-000099160000}"/>
    <cellStyle name="Comma 3 2 2 3 2 2 4 2 4 2" xfId="9632" xr:uid="{00000000-0005-0000-0000-00009A160000}"/>
    <cellStyle name="Comma 3 2 2 3 2 2 4 2 5" xfId="6656" xr:uid="{00000000-0005-0000-0000-00009B160000}"/>
    <cellStyle name="Comma 3 2 2 3 2 2 4 3" xfId="1300" xr:uid="{00000000-0005-0000-0000-00009C160000}"/>
    <cellStyle name="Comma 3 2 2 3 2 2 4 3 2" xfId="4290" xr:uid="{00000000-0005-0000-0000-00009D160000}"/>
    <cellStyle name="Comma 3 2 2 3 2 2 4 3 2 2" xfId="10244" xr:uid="{00000000-0005-0000-0000-00009E160000}"/>
    <cellStyle name="Comma 3 2 2 3 2 2 4 3 3" xfId="7268" xr:uid="{00000000-0005-0000-0000-00009F160000}"/>
    <cellStyle name="Comma 3 2 2 3 2 2 4 4" xfId="2321" xr:uid="{00000000-0005-0000-0000-0000A0160000}"/>
    <cellStyle name="Comma 3 2 2 3 2 2 4 4 2" xfId="5299" xr:uid="{00000000-0005-0000-0000-0000A1160000}"/>
    <cellStyle name="Comma 3 2 2 3 2 2 4 4 2 2" xfId="11251" xr:uid="{00000000-0005-0000-0000-0000A2160000}"/>
    <cellStyle name="Comma 3 2 2 3 2 2 4 4 3" xfId="8275" xr:uid="{00000000-0005-0000-0000-0000A3160000}"/>
    <cellStyle name="Comma 3 2 2 3 2 2 4 5" xfId="3303" xr:uid="{00000000-0005-0000-0000-0000A4160000}"/>
    <cellStyle name="Comma 3 2 2 3 2 2 4 5 2" xfId="9257" xr:uid="{00000000-0005-0000-0000-0000A5160000}"/>
    <cellStyle name="Comma 3 2 2 3 2 2 4 6" xfId="6281" xr:uid="{00000000-0005-0000-0000-0000A6160000}"/>
    <cellStyle name="Comma 3 2 2 3 2 2 5" xfId="806" xr:uid="{00000000-0005-0000-0000-0000A7160000}"/>
    <cellStyle name="Comma 3 2 2 3 2 2 5 2" xfId="1577" xr:uid="{00000000-0005-0000-0000-0000A8160000}"/>
    <cellStyle name="Comma 3 2 2 3 2 2 5 2 2" xfId="4567" xr:uid="{00000000-0005-0000-0000-0000A9160000}"/>
    <cellStyle name="Comma 3 2 2 3 2 2 5 2 2 2" xfId="10521" xr:uid="{00000000-0005-0000-0000-0000AA160000}"/>
    <cellStyle name="Comma 3 2 2 3 2 2 5 2 3" xfId="7545" xr:uid="{00000000-0005-0000-0000-0000AB160000}"/>
    <cellStyle name="Comma 3 2 2 3 2 2 5 3" xfId="2816" xr:uid="{00000000-0005-0000-0000-0000AC160000}"/>
    <cellStyle name="Comma 3 2 2 3 2 2 5 3 2" xfId="5794" xr:uid="{00000000-0005-0000-0000-0000AD160000}"/>
    <cellStyle name="Comma 3 2 2 3 2 2 5 3 2 2" xfId="11746" xr:uid="{00000000-0005-0000-0000-0000AE160000}"/>
    <cellStyle name="Comma 3 2 2 3 2 2 5 3 3" xfId="8770" xr:uid="{00000000-0005-0000-0000-0000AF160000}"/>
    <cellStyle name="Comma 3 2 2 3 2 2 5 4" xfId="3798" xr:uid="{00000000-0005-0000-0000-0000B0160000}"/>
    <cellStyle name="Comma 3 2 2 3 2 2 5 4 2" xfId="9752" xr:uid="{00000000-0005-0000-0000-0000B1160000}"/>
    <cellStyle name="Comma 3 2 2 3 2 2 5 5" xfId="6776" xr:uid="{00000000-0005-0000-0000-0000B2160000}"/>
    <cellStyle name="Comma 3 2 2 3 2 2 6" xfId="926" xr:uid="{00000000-0005-0000-0000-0000B3160000}"/>
    <cellStyle name="Comma 3 2 2 3 2 2 6 2" xfId="1697" xr:uid="{00000000-0005-0000-0000-0000B4160000}"/>
    <cellStyle name="Comma 3 2 2 3 2 2 6 2 2" xfId="4687" xr:uid="{00000000-0005-0000-0000-0000B5160000}"/>
    <cellStyle name="Comma 3 2 2 3 2 2 6 2 2 2" xfId="10641" xr:uid="{00000000-0005-0000-0000-0000B6160000}"/>
    <cellStyle name="Comma 3 2 2 3 2 2 6 2 3" xfId="7665" xr:uid="{00000000-0005-0000-0000-0000B7160000}"/>
    <cellStyle name="Comma 3 2 2 3 2 2 6 3" xfId="2936" xr:uid="{00000000-0005-0000-0000-0000B8160000}"/>
    <cellStyle name="Comma 3 2 2 3 2 2 6 3 2" xfId="5914" xr:uid="{00000000-0005-0000-0000-0000B9160000}"/>
    <cellStyle name="Comma 3 2 2 3 2 2 6 3 2 2" xfId="11866" xr:uid="{00000000-0005-0000-0000-0000BA160000}"/>
    <cellStyle name="Comma 3 2 2 3 2 2 6 3 3" xfId="8890" xr:uid="{00000000-0005-0000-0000-0000BB160000}"/>
    <cellStyle name="Comma 3 2 2 3 2 2 6 4" xfId="3918" xr:uid="{00000000-0005-0000-0000-0000BC160000}"/>
    <cellStyle name="Comma 3 2 2 3 2 2 6 4 2" xfId="9872" xr:uid="{00000000-0005-0000-0000-0000BD160000}"/>
    <cellStyle name="Comma 3 2 2 3 2 2 6 5" xfId="6896" xr:uid="{00000000-0005-0000-0000-0000BE160000}"/>
    <cellStyle name="Comma 3 2 2 3 2 2 7" xfId="441" xr:uid="{00000000-0005-0000-0000-0000BF160000}"/>
    <cellStyle name="Comma 3 2 2 3 2 2 7 2" xfId="1493" xr:uid="{00000000-0005-0000-0000-0000C0160000}"/>
    <cellStyle name="Comma 3 2 2 3 2 2 7 2 2" xfId="4483" xr:uid="{00000000-0005-0000-0000-0000C1160000}"/>
    <cellStyle name="Comma 3 2 2 3 2 2 7 2 2 2" xfId="10437" xr:uid="{00000000-0005-0000-0000-0000C2160000}"/>
    <cellStyle name="Comma 3 2 2 3 2 2 7 2 3" xfId="7461" xr:uid="{00000000-0005-0000-0000-0000C3160000}"/>
    <cellStyle name="Comma 3 2 2 3 2 2 7 3" xfId="2451" xr:uid="{00000000-0005-0000-0000-0000C4160000}"/>
    <cellStyle name="Comma 3 2 2 3 2 2 7 3 2" xfId="5429" xr:uid="{00000000-0005-0000-0000-0000C5160000}"/>
    <cellStyle name="Comma 3 2 2 3 2 2 7 3 2 2" xfId="11381" xr:uid="{00000000-0005-0000-0000-0000C6160000}"/>
    <cellStyle name="Comma 3 2 2 3 2 2 7 3 3" xfId="8405" xr:uid="{00000000-0005-0000-0000-0000C7160000}"/>
    <cellStyle name="Comma 3 2 2 3 2 2 7 4" xfId="3433" xr:uid="{00000000-0005-0000-0000-0000C8160000}"/>
    <cellStyle name="Comma 3 2 2 3 2 2 7 4 2" xfId="9387" xr:uid="{00000000-0005-0000-0000-0000C9160000}"/>
    <cellStyle name="Comma 3 2 2 3 2 2 7 5" xfId="6411" xr:uid="{00000000-0005-0000-0000-0000CA160000}"/>
    <cellStyle name="Comma 3 2 2 3 2 2 8" xfId="1055" xr:uid="{00000000-0005-0000-0000-0000CB160000}"/>
    <cellStyle name="Comma 3 2 2 3 2 2 8 2" xfId="4045" xr:uid="{00000000-0005-0000-0000-0000CC160000}"/>
    <cellStyle name="Comma 3 2 2 3 2 2 8 2 2" xfId="9999" xr:uid="{00000000-0005-0000-0000-0000CD160000}"/>
    <cellStyle name="Comma 3 2 2 3 2 2 8 3" xfId="7023" xr:uid="{00000000-0005-0000-0000-0000CE160000}"/>
    <cellStyle name="Comma 3 2 2 3 2 2 9" xfId="2076" xr:uid="{00000000-0005-0000-0000-0000CF160000}"/>
    <cellStyle name="Comma 3 2 2 3 2 2 9 2" xfId="5054" xr:uid="{00000000-0005-0000-0000-0000D0160000}"/>
    <cellStyle name="Comma 3 2 2 3 2 2 9 2 2" xfId="11006" xr:uid="{00000000-0005-0000-0000-0000D1160000}"/>
    <cellStyle name="Comma 3 2 2 3 2 2 9 3" xfId="8030" xr:uid="{00000000-0005-0000-0000-0000D2160000}"/>
    <cellStyle name="Comma 3 2 2 3 2 3" xfId="96" xr:uid="{00000000-0005-0000-0000-0000D3160000}"/>
    <cellStyle name="Comma 3 2 2 3 2 3 10" xfId="6066" xr:uid="{00000000-0005-0000-0000-0000D4160000}"/>
    <cellStyle name="Comma 3 2 2 3 2 3 2" xfId="216" xr:uid="{00000000-0005-0000-0000-0000D5160000}"/>
    <cellStyle name="Comma 3 2 2 3 2 3 2 2" xfId="591" xr:uid="{00000000-0005-0000-0000-0000D6160000}"/>
    <cellStyle name="Comma 3 2 2 3 2 3 2 2 2" xfId="1785" xr:uid="{00000000-0005-0000-0000-0000D7160000}"/>
    <cellStyle name="Comma 3 2 2 3 2 3 2 2 2 2" xfId="4775" xr:uid="{00000000-0005-0000-0000-0000D8160000}"/>
    <cellStyle name="Comma 3 2 2 3 2 3 2 2 2 2 2" xfId="10729" xr:uid="{00000000-0005-0000-0000-0000D9160000}"/>
    <cellStyle name="Comma 3 2 2 3 2 3 2 2 2 3" xfId="7753" xr:uid="{00000000-0005-0000-0000-0000DA160000}"/>
    <cellStyle name="Comma 3 2 2 3 2 3 2 2 3" xfId="2601" xr:uid="{00000000-0005-0000-0000-0000DB160000}"/>
    <cellStyle name="Comma 3 2 2 3 2 3 2 2 3 2" xfId="5579" xr:uid="{00000000-0005-0000-0000-0000DC160000}"/>
    <cellStyle name="Comma 3 2 2 3 2 3 2 2 3 2 2" xfId="11531" xr:uid="{00000000-0005-0000-0000-0000DD160000}"/>
    <cellStyle name="Comma 3 2 2 3 2 3 2 2 3 3" xfId="8555" xr:uid="{00000000-0005-0000-0000-0000DE160000}"/>
    <cellStyle name="Comma 3 2 2 3 2 3 2 2 4" xfId="3583" xr:uid="{00000000-0005-0000-0000-0000DF160000}"/>
    <cellStyle name="Comma 3 2 2 3 2 3 2 2 4 2" xfId="9537" xr:uid="{00000000-0005-0000-0000-0000E0160000}"/>
    <cellStyle name="Comma 3 2 2 3 2 3 2 2 5" xfId="6561" xr:uid="{00000000-0005-0000-0000-0000E1160000}"/>
    <cellStyle name="Comma 3 2 2 3 2 3 2 3" xfId="1205" xr:uid="{00000000-0005-0000-0000-0000E2160000}"/>
    <cellStyle name="Comma 3 2 2 3 2 3 2 3 2" xfId="4195" xr:uid="{00000000-0005-0000-0000-0000E3160000}"/>
    <cellStyle name="Comma 3 2 2 3 2 3 2 3 2 2" xfId="10149" xr:uid="{00000000-0005-0000-0000-0000E4160000}"/>
    <cellStyle name="Comma 3 2 2 3 2 3 2 3 3" xfId="7173" xr:uid="{00000000-0005-0000-0000-0000E5160000}"/>
    <cellStyle name="Comma 3 2 2 3 2 3 2 4" xfId="2226" xr:uid="{00000000-0005-0000-0000-0000E6160000}"/>
    <cellStyle name="Comma 3 2 2 3 2 3 2 4 2" xfId="5204" xr:uid="{00000000-0005-0000-0000-0000E7160000}"/>
    <cellStyle name="Comma 3 2 2 3 2 3 2 4 2 2" xfId="11156" xr:uid="{00000000-0005-0000-0000-0000E8160000}"/>
    <cellStyle name="Comma 3 2 2 3 2 3 2 4 3" xfId="8180" xr:uid="{00000000-0005-0000-0000-0000E9160000}"/>
    <cellStyle name="Comma 3 2 2 3 2 3 2 5" xfId="3208" xr:uid="{00000000-0005-0000-0000-0000EA160000}"/>
    <cellStyle name="Comma 3 2 2 3 2 3 2 5 2" xfId="9162" xr:uid="{00000000-0005-0000-0000-0000EB160000}"/>
    <cellStyle name="Comma 3 2 2 3 2 3 2 6" xfId="6186" xr:uid="{00000000-0005-0000-0000-0000EC160000}"/>
    <cellStyle name="Comma 3 2 2 3 2 3 3" xfId="341" xr:uid="{00000000-0005-0000-0000-0000ED160000}"/>
    <cellStyle name="Comma 3 2 2 3 2 3 3 2" xfId="716" xr:uid="{00000000-0005-0000-0000-0000EE160000}"/>
    <cellStyle name="Comma 3 2 2 3 2 3 3 2 2" xfId="1940" xr:uid="{00000000-0005-0000-0000-0000EF160000}"/>
    <cellStyle name="Comma 3 2 2 3 2 3 3 2 2 2" xfId="4930" xr:uid="{00000000-0005-0000-0000-0000F0160000}"/>
    <cellStyle name="Comma 3 2 2 3 2 3 3 2 2 2 2" xfId="10884" xr:uid="{00000000-0005-0000-0000-0000F1160000}"/>
    <cellStyle name="Comma 3 2 2 3 2 3 3 2 2 3" xfId="7908" xr:uid="{00000000-0005-0000-0000-0000F2160000}"/>
    <cellStyle name="Comma 3 2 2 3 2 3 3 2 3" xfId="2726" xr:uid="{00000000-0005-0000-0000-0000F3160000}"/>
    <cellStyle name="Comma 3 2 2 3 2 3 3 2 3 2" xfId="5704" xr:uid="{00000000-0005-0000-0000-0000F4160000}"/>
    <cellStyle name="Comma 3 2 2 3 2 3 3 2 3 2 2" xfId="11656" xr:uid="{00000000-0005-0000-0000-0000F5160000}"/>
    <cellStyle name="Comma 3 2 2 3 2 3 3 2 3 3" xfId="8680" xr:uid="{00000000-0005-0000-0000-0000F6160000}"/>
    <cellStyle name="Comma 3 2 2 3 2 3 3 2 4" xfId="3708" xr:uid="{00000000-0005-0000-0000-0000F7160000}"/>
    <cellStyle name="Comma 3 2 2 3 2 3 3 2 4 2" xfId="9662" xr:uid="{00000000-0005-0000-0000-0000F8160000}"/>
    <cellStyle name="Comma 3 2 2 3 2 3 3 2 5" xfId="6686" xr:uid="{00000000-0005-0000-0000-0000F9160000}"/>
    <cellStyle name="Comma 3 2 2 3 2 3 3 3" xfId="1330" xr:uid="{00000000-0005-0000-0000-0000FA160000}"/>
    <cellStyle name="Comma 3 2 2 3 2 3 3 3 2" xfId="4320" xr:uid="{00000000-0005-0000-0000-0000FB160000}"/>
    <cellStyle name="Comma 3 2 2 3 2 3 3 3 2 2" xfId="10274" xr:uid="{00000000-0005-0000-0000-0000FC160000}"/>
    <cellStyle name="Comma 3 2 2 3 2 3 3 3 3" xfId="7298" xr:uid="{00000000-0005-0000-0000-0000FD160000}"/>
    <cellStyle name="Comma 3 2 2 3 2 3 3 4" xfId="2351" xr:uid="{00000000-0005-0000-0000-0000FE160000}"/>
    <cellStyle name="Comma 3 2 2 3 2 3 3 4 2" xfId="5329" xr:uid="{00000000-0005-0000-0000-0000FF160000}"/>
    <cellStyle name="Comma 3 2 2 3 2 3 3 4 2 2" xfId="11281" xr:uid="{00000000-0005-0000-0000-000000170000}"/>
    <cellStyle name="Comma 3 2 2 3 2 3 3 4 3" xfId="8305" xr:uid="{00000000-0005-0000-0000-000001170000}"/>
    <cellStyle name="Comma 3 2 2 3 2 3 3 5" xfId="3333" xr:uid="{00000000-0005-0000-0000-000002170000}"/>
    <cellStyle name="Comma 3 2 2 3 2 3 3 5 2" xfId="9287" xr:uid="{00000000-0005-0000-0000-000003170000}"/>
    <cellStyle name="Comma 3 2 2 3 2 3 3 6" xfId="6311" xr:uid="{00000000-0005-0000-0000-000004170000}"/>
    <cellStyle name="Comma 3 2 2 3 2 3 4" xfId="836" xr:uid="{00000000-0005-0000-0000-000005170000}"/>
    <cellStyle name="Comma 3 2 2 3 2 3 4 2" xfId="1607" xr:uid="{00000000-0005-0000-0000-000006170000}"/>
    <cellStyle name="Comma 3 2 2 3 2 3 4 2 2" xfId="4597" xr:uid="{00000000-0005-0000-0000-000007170000}"/>
    <cellStyle name="Comma 3 2 2 3 2 3 4 2 2 2" xfId="10551" xr:uid="{00000000-0005-0000-0000-000008170000}"/>
    <cellStyle name="Comma 3 2 2 3 2 3 4 2 3" xfId="7575" xr:uid="{00000000-0005-0000-0000-000009170000}"/>
    <cellStyle name="Comma 3 2 2 3 2 3 4 3" xfId="2846" xr:uid="{00000000-0005-0000-0000-00000A170000}"/>
    <cellStyle name="Comma 3 2 2 3 2 3 4 3 2" xfId="5824" xr:uid="{00000000-0005-0000-0000-00000B170000}"/>
    <cellStyle name="Comma 3 2 2 3 2 3 4 3 2 2" xfId="11776" xr:uid="{00000000-0005-0000-0000-00000C170000}"/>
    <cellStyle name="Comma 3 2 2 3 2 3 4 3 3" xfId="8800" xr:uid="{00000000-0005-0000-0000-00000D170000}"/>
    <cellStyle name="Comma 3 2 2 3 2 3 4 4" xfId="3828" xr:uid="{00000000-0005-0000-0000-00000E170000}"/>
    <cellStyle name="Comma 3 2 2 3 2 3 4 4 2" xfId="9782" xr:uid="{00000000-0005-0000-0000-00000F170000}"/>
    <cellStyle name="Comma 3 2 2 3 2 3 4 5" xfId="6806" xr:uid="{00000000-0005-0000-0000-000010170000}"/>
    <cellStyle name="Comma 3 2 2 3 2 3 5" xfId="956" xr:uid="{00000000-0005-0000-0000-000011170000}"/>
    <cellStyle name="Comma 3 2 2 3 2 3 5 2" xfId="1727" xr:uid="{00000000-0005-0000-0000-000012170000}"/>
    <cellStyle name="Comma 3 2 2 3 2 3 5 2 2" xfId="4717" xr:uid="{00000000-0005-0000-0000-000013170000}"/>
    <cellStyle name="Comma 3 2 2 3 2 3 5 2 2 2" xfId="10671" xr:uid="{00000000-0005-0000-0000-000014170000}"/>
    <cellStyle name="Comma 3 2 2 3 2 3 5 2 3" xfId="7695" xr:uid="{00000000-0005-0000-0000-000015170000}"/>
    <cellStyle name="Comma 3 2 2 3 2 3 5 3" xfId="2966" xr:uid="{00000000-0005-0000-0000-000016170000}"/>
    <cellStyle name="Comma 3 2 2 3 2 3 5 3 2" xfId="5944" xr:uid="{00000000-0005-0000-0000-000017170000}"/>
    <cellStyle name="Comma 3 2 2 3 2 3 5 3 2 2" xfId="11896" xr:uid="{00000000-0005-0000-0000-000018170000}"/>
    <cellStyle name="Comma 3 2 2 3 2 3 5 3 3" xfId="8920" xr:uid="{00000000-0005-0000-0000-000019170000}"/>
    <cellStyle name="Comma 3 2 2 3 2 3 5 4" xfId="3948" xr:uid="{00000000-0005-0000-0000-00001A170000}"/>
    <cellStyle name="Comma 3 2 2 3 2 3 5 4 2" xfId="9902" xr:uid="{00000000-0005-0000-0000-00001B170000}"/>
    <cellStyle name="Comma 3 2 2 3 2 3 5 5" xfId="6926" xr:uid="{00000000-0005-0000-0000-00001C170000}"/>
    <cellStyle name="Comma 3 2 2 3 2 3 6" xfId="471" xr:uid="{00000000-0005-0000-0000-00001D170000}"/>
    <cellStyle name="Comma 3 2 2 3 2 3 6 2" xfId="1806" xr:uid="{00000000-0005-0000-0000-00001E170000}"/>
    <cellStyle name="Comma 3 2 2 3 2 3 6 2 2" xfId="4796" xr:uid="{00000000-0005-0000-0000-00001F170000}"/>
    <cellStyle name="Comma 3 2 2 3 2 3 6 2 2 2" xfId="10750" xr:uid="{00000000-0005-0000-0000-000020170000}"/>
    <cellStyle name="Comma 3 2 2 3 2 3 6 2 3" xfId="7774" xr:uid="{00000000-0005-0000-0000-000021170000}"/>
    <cellStyle name="Comma 3 2 2 3 2 3 6 3" xfId="2481" xr:uid="{00000000-0005-0000-0000-000022170000}"/>
    <cellStyle name="Comma 3 2 2 3 2 3 6 3 2" xfId="5459" xr:uid="{00000000-0005-0000-0000-000023170000}"/>
    <cellStyle name="Comma 3 2 2 3 2 3 6 3 2 2" xfId="11411" xr:uid="{00000000-0005-0000-0000-000024170000}"/>
    <cellStyle name="Comma 3 2 2 3 2 3 6 3 3" xfId="8435" xr:uid="{00000000-0005-0000-0000-000025170000}"/>
    <cellStyle name="Comma 3 2 2 3 2 3 6 4" xfId="3463" xr:uid="{00000000-0005-0000-0000-000026170000}"/>
    <cellStyle name="Comma 3 2 2 3 2 3 6 4 2" xfId="9417" xr:uid="{00000000-0005-0000-0000-000027170000}"/>
    <cellStyle name="Comma 3 2 2 3 2 3 6 5" xfId="6441" xr:uid="{00000000-0005-0000-0000-000028170000}"/>
    <cellStyle name="Comma 3 2 2 3 2 3 7" xfId="1085" xr:uid="{00000000-0005-0000-0000-000029170000}"/>
    <cellStyle name="Comma 3 2 2 3 2 3 7 2" xfId="4075" xr:uid="{00000000-0005-0000-0000-00002A170000}"/>
    <cellStyle name="Comma 3 2 2 3 2 3 7 2 2" xfId="10029" xr:uid="{00000000-0005-0000-0000-00002B170000}"/>
    <cellStyle name="Comma 3 2 2 3 2 3 7 3" xfId="7053" xr:uid="{00000000-0005-0000-0000-00002C170000}"/>
    <cellStyle name="Comma 3 2 2 3 2 3 8" xfId="2106" xr:uid="{00000000-0005-0000-0000-00002D170000}"/>
    <cellStyle name="Comma 3 2 2 3 2 3 8 2" xfId="5084" xr:uid="{00000000-0005-0000-0000-00002E170000}"/>
    <cellStyle name="Comma 3 2 2 3 2 3 8 2 2" xfId="11036" xr:uid="{00000000-0005-0000-0000-00002F170000}"/>
    <cellStyle name="Comma 3 2 2 3 2 3 8 3" xfId="8060" xr:uid="{00000000-0005-0000-0000-000030170000}"/>
    <cellStyle name="Comma 3 2 2 3 2 3 9" xfId="3088" xr:uid="{00000000-0005-0000-0000-000031170000}"/>
    <cellStyle name="Comma 3 2 2 3 2 3 9 2" xfId="9042" xr:uid="{00000000-0005-0000-0000-000032170000}"/>
    <cellStyle name="Comma 3 2 2 3 2 4" xfId="156" xr:uid="{00000000-0005-0000-0000-000033170000}"/>
    <cellStyle name="Comma 3 2 2 3 2 4 2" xfId="531" xr:uid="{00000000-0005-0000-0000-000034170000}"/>
    <cellStyle name="Comma 3 2 2 3 2 4 2 2" xfId="1489" xr:uid="{00000000-0005-0000-0000-000035170000}"/>
    <cellStyle name="Comma 3 2 2 3 2 4 2 2 2" xfId="4479" xr:uid="{00000000-0005-0000-0000-000036170000}"/>
    <cellStyle name="Comma 3 2 2 3 2 4 2 2 2 2" xfId="10433" xr:uid="{00000000-0005-0000-0000-000037170000}"/>
    <cellStyle name="Comma 3 2 2 3 2 4 2 2 3" xfId="7457" xr:uid="{00000000-0005-0000-0000-000038170000}"/>
    <cellStyle name="Comma 3 2 2 3 2 4 2 3" xfId="2541" xr:uid="{00000000-0005-0000-0000-000039170000}"/>
    <cellStyle name="Comma 3 2 2 3 2 4 2 3 2" xfId="5519" xr:uid="{00000000-0005-0000-0000-00003A170000}"/>
    <cellStyle name="Comma 3 2 2 3 2 4 2 3 2 2" xfId="11471" xr:uid="{00000000-0005-0000-0000-00003B170000}"/>
    <cellStyle name="Comma 3 2 2 3 2 4 2 3 3" xfId="8495" xr:uid="{00000000-0005-0000-0000-00003C170000}"/>
    <cellStyle name="Comma 3 2 2 3 2 4 2 4" xfId="3523" xr:uid="{00000000-0005-0000-0000-00003D170000}"/>
    <cellStyle name="Comma 3 2 2 3 2 4 2 4 2" xfId="9477" xr:uid="{00000000-0005-0000-0000-00003E170000}"/>
    <cellStyle name="Comma 3 2 2 3 2 4 2 5" xfId="6501" xr:uid="{00000000-0005-0000-0000-00003F170000}"/>
    <cellStyle name="Comma 3 2 2 3 2 4 3" xfId="1145" xr:uid="{00000000-0005-0000-0000-000040170000}"/>
    <cellStyle name="Comma 3 2 2 3 2 4 3 2" xfId="4135" xr:uid="{00000000-0005-0000-0000-000041170000}"/>
    <cellStyle name="Comma 3 2 2 3 2 4 3 2 2" xfId="10089" xr:uid="{00000000-0005-0000-0000-000042170000}"/>
    <cellStyle name="Comma 3 2 2 3 2 4 3 3" xfId="7113" xr:uid="{00000000-0005-0000-0000-000043170000}"/>
    <cellStyle name="Comma 3 2 2 3 2 4 4" xfId="2166" xr:uid="{00000000-0005-0000-0000-000044170000}"/>
    <cellStyle name="Comma 3 2 2 3 2 4 4 2" xfId="5144" xr:uid="{00000000-0005-0000-0000-000045170000}"/>
    <cellStyle name="Comma 3 2 2 3 2 4 4 2 2" xfId="11096" xr:uid="{00000000-0005-0000-0000-000046170000}"/>
    <cellStyle name="Comma 3 2 2 3 2 4 4 3" xfId="8120" xr:uid="{00000000-0005-0000-0000-000047170000}"/>
    <cellStyle name="Comma 3 2 2 3 2 4 5" xfId="3148" xr:uid="{00000000-0005-0000-0000-000048170000}"/>
    <cellStyle name="Comma 3 2 2 3 2 4 5 2" xfId="9102" xr:uid="{00000000-0005-0000-0000-000049170000}"/>
    <cellStyle name="Comma 3 2 2 3 2 4 6" xfId="6126" xr:uid="{00000000-0005-0000-0000-00004A170000}"/>
    <cellStyle name="Comma 3 2 2 3 2 5" xfId="281" xr:uid="{00000000-0005-0000-0000-00004B170000}"/>
    <cellStyle name="Comma 3 2 2 3 2 5 2" xfId="656" xr:uid="{00000000-0005-0000-0000-00004C170000}"/>
    <cellStyle name="Comma 3 2 2 3 2 5 2 2" xfId="1880" xr:uid="{00000000-0005-0000-0000-00004D170000}"/>
    <cellStyle name="Comma 3 2 2 3 2 5 2 2 2" xfId="4870" xr:uid="{00000000-0005-0000-0000-00004E170000}"/>
    <cellStyle name="Comma 3 2 2 3 2 5 2 2 2 2" xfId="10824" xr:uid="{00000000-0005-0000-0000-00004F170000}"/>
    <cellStyle name="Comma 3 2 2 3 2 5 2 2 3" xfId="7848" xr:uid="{00000000-0005-0000-0000-000050170000}"/>
    <cellStyle name="Comma 3 2 2 3 2 5 2 3" xfId="2666" xr:uid="{00000000-0005-0000-0000-000051170000}"/>
    <cellStyle name="Comma 3 2 2 3 2 5 2 3 2" xfId="5644" xr:uid="{00000000-0005-0000-0000-000052170000}"/>
    <cellStyle name="Comma 3 2 2 3 2 5 2 3 2 2" xfId="11596" xr:uid="{00000000-0005-0000-0000-000053170000}"/>
    <cellStyle name="Comma 3 2 2 3 2 5 2 3 3" xfId="8620" xr:uid="{00000000-0005-0000-0000-000054170000}"/>
    <cellStyle name="Comma 3 2 2 3 2 5 2 4" xfId="3648" xr:uid="{00000000-0005-0000-0000-000055170000}"/>
    <cellStyle name="Comma 3 2 2 3 2 5 2 4 2" xfId="9602" xr:uid="{00000000-0005-0000-0000-000056170000}"/>
    <cellStyle name="Comma 3 2 2 3 2 5 2 5" xfId="6626" xr:uid="{00000000-0005-0000-0000-000057170000}"/>
    <cellStyle name="Comma 3 2 2 3 2 5 3" xfId="1270" xr:uid="{00000000-0005-0000-0000-000058170000}"/>
    <cellStyle name="Comma 3 2 2 3 2 5 3 2" xfId="4260" xr:uid="{00000000-0005-0000-0000-000059170000}"/>
    <cellStyle name="Comma 3 2 2 3 2 5 3 2 2" xfId="10214" xr:uid="{00000000-0005-0000-0000-00005A170000}"/>
    <cellStyle name="Comma 3 2 2 3 2 5 3 3" xfId="7238" xr:uid="{00000000-0005-0000-0000-00005B170000}"/>
    <cellStyle name="Comma 3 2 2 3 2 5 4" xfId="2291" xr:uid="{00000000-0005-0000-0000-00005C170000}"/>
    <cellStyle name="Comma 3 2 2 3 2 5 4 2" xfId="5269" xr:uid="{00000000-0005-0000-0000-00005D170000}"/>
    <cellStyle name="Comma 3 2 2 3 2 5 4 2 2" xfId="11221" xr:uid="{00000000-0005-0000-0000-00005E170000}"/>
    <cellStyle name="Comma 3 2 2 3 2 5 4 3" xfId="8245" xr:uid="{00000000-0005-0000-0000-00005F170000}"/>
    <cellStyle name="Comma 3 2 2 3 2 5 5" xfId="3273" xr:uid="{00000000-0005-0000-0000-000060170000}"/>
    <cellStyle name="Comma 3 2 2 3 2 5 5 2" xfId="9227" xr:uid="{00000000-0005-0000-0000-000061170000}"/>
    <cellStyle name="Comma 3 2 2 3 2 5 6" xfId="6251" xr:uid="{00000000-0005-0000-0000-000062170000}"/>
    <cellStyle name="Comma 3 2 2 3 2 6" xfId="776" xr:uid="{00000000-0005-0000-0000-000063170000}"/>
    <cellStyle name="Comma 3 2 2 3 2 6 2" xfId="1547" xr:uid="{00000000-0005-0000-0000-000064170000}"/>
    <cellStyle name="Comma 3 2 2 3 2 6 2 2" xfId="4537" xr:uid="{00000000-0005-0000-0000-000065170000}"/>
    <cellStyle name="Comma 3 2 2 3 2 6 2 2 2" xfId="10491" xr:uid="{00000000-0005-0000-0000-000066170000}"/>
    <cellStyle name="Comma 3 2 2 3 2 6 2 3" xfId="7515" xr:uid="{00000000-0005-0000-0000-000067170000}"/>
    <cellStyle name="Comma 3 2 2 3 2 6 3" xfId="2786" xr:uid="{00000000-0005-0000-0000-000068170000}"/>
    <cellStyle name="Comma 3 2 2 3 2 6 3 2" xfId="5764" xr:uid="{00000000-0005-0000-0000-000069170000}"/>
    <cellStyle name="Comma 3 2 2 3 2 6 3 2 2" xfId="11716" xr:uid="{00000000-0005-0000-0000-00006A170000}"/>
    <cellStyle name="Comma 3 2 2 3 2 6 3 3" xfId="8740" xr:uid="{00000000-0005-0000-0000-00006B170000}"/>
    <cellStyle name="Comma 3 2 2 3 2 6 4" xfId="3768" xr:uid="{00000000-0005-0000-0000-00006C170000}"/>
    <cellStyle name="Comma 3 2 2 3 2 6 4 2" xfId="9722" xr:uid="{00000000-0005-0000-0000-00006D170000}"/>
    <cellStyle name="Comma 3 2 2 3 2 6 5" xfId="6746" xr:uid="{00000000-0005-0000-0000-00006E170000}"/>
    <cellStyle name="Comma 3 2 2 3 2 7" xfId="896" xr:uid="{00000000-0005-0000-0000-00006F170000}"/>
    <cellStyle name="Comma 3 2 2 3 2 7 2" xfId="1667" xr:uid="{00000000-0005-0000-0000-000070170000}"/>
    <cellStyle name="Comma 3 2 2 3 2 7 2 2" xfId="4657" xr:uid="{00000000-0005-0000-0000-000071170000}"/>
    <cellStyle name="Comma 3 2 2 3 2 7 2 2 2" xfId="10611" xr:uid="{00000000-0005-0000-0000-000072170000}"/>
    <cellStyle name="Comma 3 2 2 3 2 7 2 3" xfId="7635" xr:uid="{00000000-0005-0000-0000-000073170000}"/>
    <cellStyle name="Comma 3 2 2 3 2 7 3" xfId="2906" xr:uid="{00000000-0005-0000-0000-000074170000}"/>
    <cellStyle name="Comma 3 2 2 3 2 7 3 2" xfId="5884" xr:uid="{00000000-0005-0000-0000-000075170000}"/>
    <cellStyle name="Comma 3 2 2 3 2 7 3 2 2" xfId="11836" xr:uid="{00000000-0005-0000-0000-000076170000}"/>
    <cellStyle name="Comma 3 2 2 3 2 7 3 3" xfId="8860" xr:uid="{00000000-0005-0000-0000-000077170000}"/>
    <cellStyle name="Comma 3 2 2 3 2 7 4" xfId="3888" xr:uid="{00000000-0005-0000-0000-000078170000}"/>
    <cellStyle name="Comma 3 2 2 3 2 7 4 2" xfId="9842" xr:uid="{00000000-0005-0000-0000-000079170000}"/>
    <cellStyle name="Comma 3 2 2 3 2 7 5" xfId="6866" xr:uid="{00000000-0005-0000-0000-00007A170000}"/>
    <cellStyle name="Comma 3 2 2 3 2 8" xfId="411" xr:uid="{00000000-0005-0000-0000-00007B170000}"/>
    <cellStyle name="Comma 3 2 2 3 2 8 2" xfId="1850" xr:uid="{00000000-0005-0000-0000-00007C170000}"/>
    <cellStyle name="Comma 3 2 2 3 2 8 2 2" xfId="4840" xr:uid="{00000000-0005-0000-0000-00007D170000}"/>
    <cellStyle name="Comma 3 2 2 3 2 8 2 2 2" xfId="10794" xr:uid="{00000000-0005-0000-0000-00007E170000}"/>
    <cellStyle name="Comma 3 2 2 3 2 8 2 3" xfId="7818" xr:uid="{00000000-0005-0000-0000-00007F170000}"/>
    <cellStyle name="Comma 3 2 2 3 2 8 3" xfId="2421" xr:uid="{00000000-0005-0000-0000-000080170000}"/>
    <cellStyle name="Comma 3 2 2 3 2 8 3 2" xfId="5399" xr:uid="{00000000-0005-0000-0000-000081170000}"/>
    <cellStyle name="Comma 3 2 2 3 2 8 3 2 2" xfId="11351" xr:uid="{00000000-0005-0000-0000-000082170000}"/>
    <cellStyle name="Comma 3 2 2 3 2 8 3 3" xfId="8375" xr:uid="{00000000-0005-0000-0000-000083170000}"/>
    <cellStyle name="Comma 3 2 2 3 2 8 4" xfId="3403" xr:uid="{00000000-0005-0000-0000-000084170000}"/>
    <cellStyle name="Comma 3 2 2 3 2 8 4 2" xfId="9357" xr:uid="{00000000-0005-0000-0000-000085170000}"/>
    <cellStyle name="Comma 3 2 2 3 2 8 5" xfId="6381" xr:uid="{00000000-0005-0000-0000-000086170000}"/>
    <cellStyle name="Comma 3 2 2 3 2 9" xfId="1025" xr:uid="{00000000-0005-0000-0000-000087170000}"/>
    <cellStyle name="Comma 3 2 2 3 2 9 2" xfId="4015" xr:uid="{00000000-0005-0000-0000-000088170000}"/>
    <cellStyle name="Comma 3 2 2 3 2 9 2 2" xfId="9969" xr:uid="{00000000-0005-0000-0000-000089170000}"/>
    <cellStyle name="Comma 3 2 2 3 2 9 3" xfId="6993" xr:uid="{00000000-0005-0000-0000-00008A170000}"/>
    <cellStyle name="Comma 3 2 2 3 3" xfId="51" xr:uid="{00000000-0005-0000-0000-00008B170000}"/>
    <cellStyle name="Comma 3 2 2 3 3 10" xfId="3043" xr:uid="{00000000-0005-0000-0000-00008C170000}"/>
    <cellStyle name="Comma 3 2 2 3 3 10 2" xfId="8997" xr:uid="{00000000-0005-0000-0000-00008D170000}"/>
    <cellStyle name="Comma 3 2 2 3 3 11" xfId="6021" xr:uid="{00000000-0005-0000-0000-00008E170000}"/>
    <cellStyle name="Comma 3 2 2 3 3 2" xfId="111" xr:uid="{00000000-0005-0000-0000-00008F170000}"/>
    <cellStyle name="Comma 3 2 2 3 3 2 10" xfId="6081" xr:uid="{00000000-0005-0000-0000-000090170000}"/>
    <cellStyle name="Comma 3 2 2 3 3 2 2" xfId="231" xr:uid="{00000000-0005-0000-0000-000091170000}"/>
    <cellStyle name="Comma 3 2 2 3 3 2 2 2" xfId="606" xr:uid="{00000000-0005-0000-0000-000092170000}"/>
    <cellStyle name="Comma 3 2 2 3 3 2 2 2 2" xfId="1496" xr:uid="{00000000-0005-0000-0000-000093170000}"/>
    <cellStyle name="Comma 3 2 2 3 3 2 2 2 2 2" xfId="4486" xr:uid="{00000000-0005-0000-0000-000094170000}"/>
    <cellStyle name="Comma 3 2 2 3 3 2 2 2 2 2 2" xfId="10440" xr:uid="{00000000-0005-0000-0000-000095170000}"/>
    <cellStyle name="Comma 3 2 2 3 3 2 2 2 2 3" xfId="7464" xr:uid="{00000000-0005-0000-0000-000096170000}"/>
    <cellStyle name="Comma 3 2 2 3 3 2 2 2 3" xfId="2616" xr:uid="{00000000-0005-0000-0000-000097170000}"/>
    <cellStyle name="Comma 3 2 2 3 3 2 2 2 3 2" xfId="5594" xr:uid="{00000000-0005-0000-0000-000098170000}"/>
    <cellStyle name="Comma 3 2 2 3 3 2 2 2 3 2 2" xfId="11546" xr:uid="{00000000-0005-0000-0000-000099170000}"/>
    <cellStyle name="Comma 3 2 2 3 3 2 2 2 3 3" xfId="8570" xr:uid="{00000000-0005-0000-0000-00009A170000}"/>
    <cellStyle name="Comma 3 2 2 3 3 2 2 2 4" xfId="3598" xr:uid="{00000000-0005-0000-0000-00009B170000}"/>
    <cellStyle name="Comma 3 2 2 3 3 2 2 2 4 2" xfId="9552" xr:uid="{00000000-0005-0000-0000-00009C170000}"/>
    <cellStyle name="Comma 3 2 2 3 3 2 2 2 5" xfId="6576" xr:uid="{00000000-0005-0000-0000-00009D170000}"/>
    <cellStyle name="Comma 3 2 2 3 3 2 2 3" xfId="1220" xr:uid="{00000000-0005-0000-0000-00009E170000}"/>
    <cellStyle name="Comma 3 2 2 3 3 2 2 3 2" xfId="4210" xr:uid="{00000000-0005-0000-0000-00009F170000}"/>
    <cellStyle name="Comma 3 2 2 3 3 2 2 3 2 2" xfId="10164" xr:uid="{00000000-0005-0000-0000-0000A0170000}"/>
    <cellStyle name="Comma 3 2 2 3 3 2 2 3 3" xfId="7188" xr:uid="{00000000-0005-0000-0000-0000A1170000}"/>
    <cellStyle name="Comma 3 2 2 3 3 2 2 4" xfId="2241" xr:uid="{00000000-0005-0000-0000-0000A2170000}"/>
    <cellStyle name="Comma 3 2 2 3 3 2 2 4 2" xfId="5219" xr:uid="{00000000-0005-0000-0000-0000A3170000}"/>
    <cellStyle name="Comma 3 2 2 3 3 2 2 4 2 2" xfId="11171" xr:uid="{00000000-0005-0000-0000-0000A4170000}"/>
    <cellStyle name="Comma 3 2 2 3 3 2 2 4 3" xfId="8195" xr:uid="{00000000-0005-0000-0000-0000A5170000}"/>
    <cellStyle name="Comma 3 2 2 3 3 2 2 5" xfId="3223" xr:uid="{00000000-0005-0000-0000-0000A6170000}"/>
    <cellStyle name="Comma 3 2 2 3 3 2 2 5 2" xfId="9177" xr:uid="{00000000-0005-0000-0000-0000A7170000}"/>
    <cellStyle name="Comma 3 2 2 3 3 2 2 6" xfId="6201" xr:uid="{00000000-0005-0000-0000-0000A8170000}"/>
    <cellStyle name="Comma 3 2 2 3 3 2 3" xfId="356" xr:uid="{00000000-0005-0000-0000-0000A9170000}"/>
    <cellStyle name="Comma 3 2 2 3 3 2 3 2" xfId="731" xr:uid="{00000000-0005-0000-0000-0000AA170000}"/>
    <cellStyle name="Comma 3 2 2 3 3 2 3 2 2" xfId="1955" xr:uid="{00000000-0005-0000-0000-0000AB170000}"/>
    <cellStyle name="Comma 3 2 2 3 3 2 3 2 2 2" xfId="4945" xr:uid="{00000000-0005-0000-0000-0000AC170000}"/>
    <cellStyle name="Comma 3 2 2 3 3 2 3 2 2 2 2" xfId="10899" xr:uid="{00000000-0005-0000-0000-0000AD170000}"/>
    <cellStyle name="Comma 3 2 2 3 3 2 3 2 2 3" xfId="7923" xr:uid="{00000000-0005-0000-0000-0000AE170000}"/>
    <cellStyle name="Comma 3 2 2 3 3 2 3 2 3" xfId="2741" xr:uid="{00000000-0005-0000-0000-0000AF170000}"/>
    <cellStyle name="Comma 3 2 2 3 3 2 3 2 3 2" xfId="5719" xr:uid="{00000000-0005-0000-0000-0000B0170000}"/>
    <cellStyle name="Comma 3 2 2 3 3 2 3 2 3 2 2" xfId="11671" xr:uid="{00000000-0005-0000-0000-0000B1170000}"/>
    <cellStyle name="Comma 3 2 2 3 3 2 3 2 3 3" xfId="8695" xr:uid="{00000000-0005-0000-0000-0000B2170000}"/>
    <cellStyle name="Comma 3 2 2 3 3 2 3 2 4" xfId="3723" xr:uid="{00000000-0005-0000-0000-0000B3170000}"/>
    <cellStyle name="Comma 3 2 2 3 3 2 3 2 4 2" xfId="9677" xr:uid="{00000000-0005-0000-0000-0000B4170000}"/>
    <cellStyle name="Comma 3 2 2 3 3 2 3 2 5" xfId="6701" xr:uid="{00000000-0005-0000-0000-0000B5170000}"/>
    <cellStyle name="Comma 3 2 2 3 3 2 3 3" xfId="1345" xr:uid="{00000000-0005-0000-0000-0000B6170000}"/>
    <cellStyle name="Comma 3 2 2 3 3 2 3 3 2" xfId="4335" xr:uid="{00000000-0005-0000-0000-0000B7170000}"/>
    <cellStyle name="Comma 3 2 2 3 3 2 3 3 2 2" xfId="10289" xr:uid="{00000000-0005-0000-0000-0000B8170000}"/>
    <cellStyle name="Comma 3 2 2 3 3 2 3 3 3" xfId="7313" xr:uid="{00000000-0005-0000-0000-0000B9170000}"/>
    <cellStyle name="Comma 3 2 2 3 3 2 3 4" xfId="2366" xr:uid="{00000000-0005-0000-0000-0000BA170000}"/>
    <cellStyle name="Comma 3 2 2 3 3 2 3 4 2" xfId="5344" xr:uid="{00000000-0005-0000-0000-0000BB170000}"/>
    <cellStyle name="Comma 3 2 2 3 3 2 3 4 2 2" xfId="11296" xr:uid="{00000000-0005-0000-0000-0000BC170000}"/>
    <cellStyle name="Comma 3 2 2 3 3 2 3 4 3" xfId="8320" xr:uid="{00000000-0005-0000-0000-0000BD170000}"/>
    <cellStyle name="Comma 3 2 2 3 3 2 3 5" xfId="3348" xr:uid="{00000000-0005-0000-0000-0000BE170000}"/>
    <cellStyle name="Comma 3 2 2 3 3 2 3 5 2" xfId="9302" xr:uid="{00000000-0005-0000-0000-0000BF170000}"/>
    <cellStyle name="Comma 3 2 2 3 3 2 3 6" xfId="6326" xr:uid="{00000000-0005-0000-0000-0000C0170000}"/>
    <cellStyle name="Comma 3 2 2 3 3 2 4" xfId="851" xr:uid="{00000000-0005-0000-0000-0000C1170000}"/>
    <cellStyle name="Comma 3 2 2 3 3 2 4 2" xfId="1622" xr:uid="{00000000-0005-0000-0000-0000C2170000}"/>
    <cellStyle name="Comma 3 2 2 3 3 2 4 2 2" xfId="4612" xr:uid="{00000000-0005-0000-0000-0000C3170000}"/>
    <cellStyle name="Comma 3 2 2 3 3 2 4 2 2 2" xfId="10566" xr:uid="{00000000-0005-0000-0000-0000C4170000}"/>
    <cellStyle name="Comma 3 2 2 3 3 2 4 2 3" xfId="7590" xr:uid="{00000000-0005-0000-0000-0000C5170000}"/>
    <cellStyle name="Comma 3 2 2 3 3 2 4 3" xfId="2861" xr:uid="{00000000-0005-0000-0000-0000C6170000}"/>
    <cellStyle name="Comma 3 2 2 3 3 2 4 3 2" xfId="5839" xr:uid="{00000000-0005-0000-0000-0000C7170000}"/>
    <cellStyle name="Comma 3 2 2 3 3 2 4 3 2 2" xfId="11791" xr:uid="{00000000-0005-0000-0000-0000C8170000}"/>
    <cellStyle name="Comma 3 2 2 3 3 2 4 3 3" xfId="8815" xr:uid="{00000000-0005-0000-0000-0000C9170000}"/>
    <cellStyle name="Comma 3 2 2 3 3 2 4 4" xfId="3843" xr:uid="{00000000-0005-0000-0000-0000CA170000}"/>
    <cellStyle name="Comma 3 2 2 3 3 2 4 4 2" xfId="9797" xr:uid="{00000000-0005-0000-0000-0000CB170000}"/>
    <cellStyle name="Comma 3 2 2 3 3 2 4 5" xfId="6821" xr:uid="{00000000-0005-0000-0000-0000CC170000}"/>
    <cellStyle name="Comma 3 2 2 3 3 2 5" xfId="971" xr:uid="{00000000-0005-0000-0000-0000CD170000}"/>
    <cellStyle name="Comma 3 2 2 3 3 2 5 2" xfId="1742" xr:uid="{00000000-0005-0000-0000-0000CE170000}"/>
    <cellStyle name="Comma 3 2 2 3 3 2 5 2 2" xfId="4732" xr:uid="{00000000-0005-0000-0000-0000CF170000}"/>
    <cellStyle name="Comma 3 2 2 3 3 2 5 2 2 2" xfId="10686" xr:uid="{00000000-0005-0000-0000-0000D0170000}"/>
    <cellStyle name="Comma 3 2 2 3 3 2 5 2 3" xfId="7710" xr:uid="{00000000-0005-0000-0000-0000D1170000}"/>
    <cellStyle name="Comma 3 2 2 3 3 2 5 3" xfId="2981" xr:uid="{00000000-0005-0000-0000-0000D2170000}"/>
    <cellStyle name="Comma 3 2 2 3 3 2 5 3 2" xfId="5959" xr:uid="{00000000-0005-0000-0000-0000D3170000}"/>
    <cellStyle name="Comma 3 2 2 3 3 2 5 3 2 2" xfId="11911" xr:uid="{00000000-0005-0000-0000-0000D4170000}"/>
    <cellStyle name="Comma 3 2 2 3 3 2 5 3 3" xfId="8935" xr:uid="{00000000-0005-0000-0000-0000D5170000}"/>
    <cellStyle name="Comma 3 2 2 3 3 2 5 4" xfId="3963" xr:uid="{00000000-0005-0000-0000-0000D6170000}"/>
    <cellStyle name="Comma 3 2 2 3 3 2 5 4 2" xfId="9917" xr:uid="{00000000-0005-0000-0000-0000D7170000}"/>
    <cellStyle name="Comma 3 2 2 3 3 2 5 5" xfId="6941" xr:uid="{00000000-0005-0000-0000-0000D8170000}"/>
    <cellStyle name="Comma 3 2 2 3 3 2 6" xfId="486" xr:uid="{00000000-0005-0000-0000-0000D9170000}"/>
    <cellStyle name="Comma 3 2 2 3 3 2 6 2" xfId="1501" xr:uid="{00000000-0005-0000-0000-0000DA170000}"/>
    <cellStyle name="Comma 3 2 2 3 3 2 6 2 2" xfId="4491" xr:uid="{00000000-0005-0000-0000-0000DB170000}"/>
    <cellStyle name="Comma 3 2 2 3 3 2 6 2 2 2" xfId="10445" xr:uid="{00000000-0005-0000-0000-0000DC170000}"/>
    <cellStyle name="Comma 3 2 2 3 3 2 6 2 3" xfId="7469" xr:uid="{00000000-0005-0000-0000-0000DD170000}"/>
    <cellStyle name="Comma 3 2 2 3 3 2 6 3" xfId="2496" xr:uid="{00000000-0005-0000-0000-0000DE170000}"/>
    <cellStyle name="Comma 3 2 2 3 3 2 6 3 2" xfId="5474" xr:uid="{00000000-0005-0000-0000-0000DF170000}"/>
    <cellStyle name="Comma 3 2 2 3 3 2 6 3 2 2" xfId="11426" xr:uid="{00000000-0005-0000-0000-0000E0170000}"/>
    <cellStyle name="Comma 3 2 2 3 3 2 6 3 3" xfId="8450" xr:uid="{00000000-0005-0000-0000-0000E1170000}"/>
    <cellStyle name="Comma 3 2 2 3 3 2 6 4" xfId="3478" xr:uid="{00000000-0005-0000-0000-0000E2170000}"/>
    <cellStyle name="Comma 3 2 2 3 3 2 6 4 2" xfId="9432" xr:uid="{00000000-0005-0000-0000-0000E3170000}"/>
    <cellStyle name="Comma 3 2 2 3 3 2 6 5" xfId="6456" xr:uid="{00000000-0005-0000-0000-0000E4170000}"/>
    <cellStyle name="Comma 3 2 2 3 3 2 7" xfId="1100" xr:uid="{00000000-0005-0000-0000-0000E5170000}"/>
    <cellStyle name="Comma 3 2 2 3 3 2 7 2" xfId="4090" xr:uid="{00000000-0005-0000-0000-0000E6170000}"/>
    <cellStyle name="Comma 3 2 2 3 3 2 7 2 2" xfId="10044" xr:uid="{00000000-0005-0000-0000-0000E7170000}"/>
    <cellStyle name="Comma 3 2 2 3 3 2 7 3" xfId="7068" xr:uid="{00000000-0005-0000-0000-0000E8170000}"/>
    <cellStyle name="Comma 3 2 2 3 3 2 8" xfId="2121" xr:uid="{00000000-0005-0000-0000-0000E9170000}"/>
    <cellStyle name="Comma 3 2 2 3 3 2 8 2" xfId="5099" xr:uid="{00000000-0005-0000-0000-0000EA170000}"/>
    <cellStyle name="Comma 3 2 2 3 3 2 8 2 2" xfId="11051" xr:uid="{00000000-0005-0000-0000-0000EB170000}"/>
    <cellStyle name="Comma 3 2 2 3 3 2 8 3" xfId="8075" xr:uid="{00000000-0005-0000-0000-0000EC170000}"/>
    <cellStyle name="Comma 3 2 2 3 3 2 9" xfId="3103" xr:uid="{00000000-0005-0000-0000-0000ED170000}"/>
    <cellStyle name="Comma 3 2 2 3 3 2 9 2" xfId="9057" xr:uid="{00000000-0005-0000-0000-0000EE170000}"/>
    <cellStyle name="Comma 3 2 2 3 3 3" xfId="171" xr:uid="{00000000-0005-0000-0000-0000EF170000}"/>
    <cellStyle name="Comma 3 2 2 3 3 3 2" xfId="546" xr:uid="{00000000-0005-0000-0000-0000F0170000}"/>
    <cellStyle name="Comma 3 2 2 3 3 3 2 2" xfId="1394" xr:uid="{00000000-0005-0000-0000-0000F1170000}"/>
    <cellStyle name="Comma 3 2 2 3 3 3 2 2 2" xfId="4384" xr:uid="{00000000-0005-0000-0000-0000F2170000}"/>
    <cellStyle name="Comma 3 2 2 3 3 3 2 2 2 2" xfId="10338" xr:uid="{00000000-0005-0000-0000-0000F3170000}"/>
    <cellStyle name="Comma 3 2 2 3 3 3 2 2 3" xfId="7362" xr:uid="{00000000-0005-0000-0000-0000F4170000}"/>
    <cellStyle name="Comma 3 2 2 3 3 3 2 3" xfId="2556" xr:uid="{00000000-0005-0000-0000-0000F5170000}"/>
    <cellStyle name="Comma 3 2 2 3 3 3 2 3 2" xfId="5534" xr:uid="{00000000-0005-0000-0000-0000F6170000}"/>
    <cellStyle name="Comma 3 2 2 3 3 3 2 3 2 2" xfId="11486" xr:uid="{00000000-0005-0000-0000-0000F7170000}"/>
    <cellStyle name="Comma 3 2 2 3 3 3 2 3 3" xfId="8510" xr:uid="{00000000-0005-0000-0000-0000F8170000}"/>
    <cellStyle name="Comma 3 2 2 3 3 3 2 4" xfId="3538" xr:uid="{00000000-0005-0000-0000-0000F9170000}"/>
    <cellStyle name="Comma 3 2 2 3 3 3 2 4 2" xfId="9492" xr:uid="{00000000-0005-0000-0000-0000FA170000}"/>
    <cellStyle name="Comma 3 2 2 3 3 3 2 5" xfId="6516" xr:uid="{00000000-0005-0000-0000-0000FB170000}"/>
    <cellStyle name="Comma 3 2 2 3 3 3 3" xfId="1160" xr:uid="{00000000-0005-0000-0000-0000FC170000}"/>
    <cellStyle name="Comma 3 2 2 3 3 3 3 2" xfId="4150" xr:uid="{00000000-0005-0000-0000-0000FD170000}"/>
    <cellStyle name="Comma 3 2 2 3 3 3 3 2 2" xfId="10104" xr:uid="{00000000-0005-0000-0000-0000FE170000}"/>
    <cellStyle name="Comma 3 2 2 3 3 3 3 3" xfId="7128" xr:uid="{00000000-0005-0000-0000-0000FF170000}"/>
    <cellStyle name="Comma 3 2 2 3 3 3 4" xfId="2181" xr:uid="{00000000-0005-0000-0000-000000180000}"/>
    <cellStyle name="Comma 3 2 2 3 3 3 4 2" xfId="5159" xr:uid="{00000000-0005-0000-0000-000001180000}"/>
    <cellStyle name="Comma 3 2 2 3 3 3 4 2 2" xfId="11111" xr:uid="{00000000-0005-0000-0000-000002180000}"/>
    <cellStyle name="Comma 3 2 2 3 3 3 4 3" xfId="8135" xr:uid="{00000000-0005-0000-0000-000003180000}"/>
    <cellStyle name="Comma 3 2 2 3 3 3 5" xfId="3163" xr:uid="{00000000-0005-0000-0000-000004180000}"/>
    <cellStyle name="Comma 3 2 2 3 3 3 5 2" xfId="9117" xr:uid="{00000000-0005-0000-0000-000005180000}"/>
    <cellStyle name="Comma 3 2 2 3 3 3 6" xfId="6141" xr:uid="{00000000-0005-0000-0000-000006180000}"/>
    <cellStyle name="Comma 3 2 2 3 3 4" xfId="296" xr:uid="{00000000-0005-0000-0000-000007180000}"/>
    <cellStyle name="Comma 3 2 2 3 3 4 2" xfId="671" xr:uid="{00000000-0005-0000-0000-000008180000}"/>
    <cellStyle name="Comma 3 2 2 3 3 4 2 2" xfId="1895" xr:uid="{00000000-0005-0000-0000-000009180000}"/>
    <cellStyle name="Comma 3 2 2 3 3 4 2 2 2" xfId="4885" xr:uid="{00000000-0005-0000-0000-00000A180000}"/>
    <cellStyle name="Comma 3 2 2 3 3 4 2 2 2 2" xfId="10839" xr:uid="{00000000-0005-0000-0000-00000B180000}"/>
    <cellStyle name="Comma 3 2 2 3 3 4 2 2 3" xfId="7863" xr:uid="{00000000-0005-0000-0000-00000C180000}"/>
    <cellStyle name="Comma 3 2 2 3 3 4 2 3" xfId="2681" xr:uid="{00000000-0005-0000-0000-00000D180000}"/>
    <cellStyle name="Comma 3 2 2 3 3 4 2 3 2" xfId="5659" xr:uid="{00000000-0005-0000-0000-00000E180000}"/>
    <cellStyle name="Comma 3 2 2 3 3 4 2 3 2 2" xfId="11611" xr:uid="{00000000-0005-0000-0000-00000F180000}"/>
    <cellStyle name="Comma 3 2 2 3 3 4 2 3 3" xfId="8635" xr:uid="{00000000-0005-0000-0000-000010180000}"/>
    <cellStyle name="Comma 3 2 2 3 3 4 2 4" xfId="3663" xr:uid="{00000000-0005-0000-0000-000011180000}"/>
    <cellStyle name="Comma 3 2 2 3 3 4 2 4 2" xfId="9617" xr:uid="{00000000-0005-0000-0000-000012180000}"/>
    <cellStyle name="Comma 3 2 2 3 3 4 2 5" xfId="6641" xr:uid="{00000000-0005-0000-0000-000013180000}"/>
    <cellStyle name="Comma 3 2 2 3 3 4 3" xfId="1285" xr:uid="{00000000-0005-0000-0000-000014180000}"/>
    <cellStyle name="Comma 3 2 2 3 3 4 3 2" xfId="4275" xr:uid="{00000000-0005-0000-0000-000015180000}"/>
    <cellStyle name="Comma 3 2 2 3 3 4 3 2 2" xfId="10229" xr:uid="{00000000-0005-0000-0000-000016180000}"/>
    <cellStyle name="Comma 3 2 2 3 3 4 3 3" xfId="7253" xr:uid="{00000000-0005-0000-0000-000017180000}"/>
    <cellStyle name="Comma 3 2 2 3 3 4 4" xfId="2306" xr:uid="{00000000-0005-0000-0000-000018180000}"/>
    <cellStyle name="Comma 3 2 2 3 3 4 4 2" xfId="5284" xr:uid="{00000000-0005-0000-0000-000019180000}"/>
    <cellStyle name="Comma 3 2 2 3 3 4 4 2 2" xfId="11236" xr:uid="{00000000-0005-0000-0000-00001A180000}"/>
    <cellStyle name="Comma 3 2 2 3 3 4 4 3" xfId="8260" xr:uid="{00000000-0005-0000-0000-00001B180000}"/>
    <cellStyle name="Comma 3 2 2 3 3 4 5" xfId="3288" xr:uid="{00000000-0005-0000-0000-00001C180000}"/>
    <cellStyle name="Comma 3 2 2 3 3 4 5 2" xfId="9242" xr:uid="{00000000-0005-0000-0000-00001D180000}"/>
    <cellStyle name="Comma 3 2 2 3 3 4 6" xfId="6266" xr:uid="{00000000-0005-0000-0000-00001E180000}"/>
    <cellStyle name="Comma 3 2 2 3 3 5" xfId="791" xr:uid="{00000000-0005-0000-0000-00001F180000}"/>
    <cellStyle name="Comma 3 2 2 3 3 5 2" xfId="1562" xr:uid="{00000000-0005-0000-0000-000020180000}"/>
    <cellStyle name="Comma 3 2 2 3 3 5 2 2" xfId="4552" xr:uid="{00000000-0005-0000-0000-000021180000}"/>
    <cellStyle name="Comma 3 2 2 3 3 5 2 2 2" xfId="10506" xr:uid="{00000000-0005-0000-0000-000022180000}"/>
    <cellStyle name="Comma 3 2 2 3 3 5 2 3" xfId="7530" xr:uid="{00000000-0005-0000-0000-000023180000}"/>
    <cellStyle name="Comma 3 2 2 3 3 5 3" xfId="2801" xr:uid="{00000000-0005-0000-0000-000024180000}"/>
    <cellStyle name="Comma 3 2 2 3 3 5 3 2" xfId="5779" xr:uid="{00000000-0005-0000-0000-000025180000}"/>
    <cellStyle name="Comma 3 2 2 3 3 5 3 2 2" xfId="11731" xr:uid="{00000000-0005-0000-0000-000026180000}"/>
    <cellStyle name="Comma 3 2 2 3 3 5 3 3" xfId="8755" xr:uid="{00000000-0005-0000-0000-000027180000}"/>
    <cellStyle name="Comma 3 2 2 3 3 5 4" xfId="3783" xr:uid="{00000000-0005-0000-0000-000028180000}"/>
    <cellStyle name="Comma 3 2 2 3 3 5 4 2" xfId="9737" xr:uid="{00000000-0005-0000-0000-000029180000}"/>
    <cellStyle name="Comma 3 2 2 3 3 5 5" xfId="6761" xr:uid="{00000000-0005-0000-0000-00002A180000}"/>
    <cellStyle name="Comma 3 2 2 3 3 6" xfId="911" xr:uid="{00000000-0005-0000-0000-00002B180000}"/>
    <cellStyle name="Comma 3 2 2 3 3 6 2" xfId="1682" xr:uid="{00000000-0005-0000-0000-00002C180000}"/>
    <cellStyle name="Comma 3 2 2 3 3 6 2 2" xfId="4672" xr:uid="{00000000-0005-0000-0000-00002D180000}"/>
    <cellStyle name="Comma 3 2 2 3 3 6 2 2 2" xfId="10626" xr:uid="{00000000-0005-0000-0000-00002E180000}"/>
    <cellStyle name="Comma 3 2 2 3 3 6 2 3" xfId="7650" xr:uid="{00000000-0005-0000-0000-00002F180000}"/>
    <cellStyle name="Comma 3 2 2 3 3 6 3" xfId="2921" xr:uid="{00000000-0005-0000-0000-000030180000}"/>
    <cellStyle name="Comma 3 2 2 3 3 6 3 2" xfId="5899" xr:uid="{00000000-0005-0000-0000-000031180000}"/>
    <cellStyle name="Comma 3 2 2 3 3 6 3 2 2" xfId="11851" xr:uid="{00000000-0005-0000-0000-000032180000}"/>
    <cellStyle name="Comma 3 2 2 3 3 6 3 3" xfId="8875" xr:uid="{00000000-0005-0000-0000-000033180000}"/>
    <cellStyle name="Comma 3 2 2 3 3 6 4" xfId="3903" xr:uid="{00000000-0005-0000-0000-000034180000}"/>
    <cellStyle name="Comma 3 2 2 3 3 6 4 2" xfId="9857" xr:uid="{00000000-0005-0000-0000-000035180000}"/>
    <cellStyle name="Comma 3 2 2 3 3 6 5" xfId="6881" xr:uid="{00000000-0005-0000-0000-000036180000}"/>
    <cellStyle name="Comma 3 2 2 3 3 7" xfId="426" xr:uid="{00000000-0005-0000-0000-000037180000}"/>
    <cellStyle name="Comma 3 2 2 3 3 7 2" xfId="1786" xr:uid="{00000000-0005-0000-0000-000038180000}"/>
    <cellStyle name="Comma 3 2 2 3 3 7 2 2" xfId="4776" xr:uid="{00000000-0005-0000-0000-000039180000}"/>
    <cellStyle name="Comma 3 2 2 3 3 7 2 2 2" xfId="10730" xr:uid="{00000000-0005-0000-0000-00003A180000}"/>
    <cellStyle name="Comma 3 2 2 3 3 7 2 3" xfId="7754" xr:uid="{00000000-0005-0000-0000-00003B180000}"/>
    <cellStyle name="Comma 3 2 2 3 3 7 3" xfId="2436" xr:uid="{00000000-0005-0000-0000-00003C180000}"/>
    <cellStyle name="Comma 3 2 2 3 3 7 3 2" xfId="5414" xr:uid="{00000000-0005-0000-0000-00003D180000}"/>
    <cellStyle name="Comma 3 2 2 3 3 7 3 2 2" xfId="11366" xr:uid="{00000000-0005-0000-0000-00003E180000}"/>
    <cellStyle name="Comma 3 2 2 3 3 7 3 3" xfId="8390" xr:uid="{00000000-0005-0000-0000-00003F180000}"/>
    <cellStyle name="Comma 3 2 2 3 3 7 4" xfId="3418" xr:uid="{00000000-0005-0000-0000-000040180000}"/>
    <cellStyle name="Comma 3 2 2 3 3 7 4 2" xfId="9372" xr:uid="{00000000-0005-0000-0000-000041180000}"/>
    <cellStyle name="Comma 3 2 2 3 3 7 5" xfId="6396" xr:uid="{00000000-0005-0000-0000-000042180000}"/>
    <cellStyle name="Comma 3 2 2 3 3 8" xfId="1040" xr:uid="{00000000-0005-0000-0000-000043180000}"/>
    <cellStyle name="Comma 3 2 2 3 3 8 2" xfId="4030" xr:uid="{00000000-0005-0000-0000-000044180000}"/>
    <cellStyle name="Comma 3 2 2 3 3 8 2 2" xfId="9984" xr:uid="{00000000-0005-0000-0000-000045180000}"/>
    <cellStyle name="Comma 3 2 2 3 3 8 3" xfId="7008" xr:uid="{00000000-0005-0000-0000-000046180000}"/>
    <cellStyle name="Comma 3 2 2 3 3 9" xfId="2061" xr:uid="{00000000-0005-0000-0000-000047180000}"/>
    <cellStyle name="Comma 3 2 2 3 3 9 2" xfId="5039" xr:uid="{00000000-0005-0000-0000-000048180000}"/>
    <cellStyle name="Comma 3 2 2 3 3 9 2 2" xfId="10991" xr:uid="{00000000-0005-0000-0000-000049180000}"/>
    <cellStyle name="Comma 3 2 2 3 3 9 3" xfId="8015" xr:uid="{00000000-0005-0000-0000-00004A180000}"/>
    <cellStyle name="Comma 3 2 2 3 4" xfId="81" xr:uid="{00000000-0005-0000-0000-00004B180000}"/>
    <cellStyle name="Comma 3 2 2 3 4 10" xfId="6051" xr:uid="{00000000-0005-0000-0000-00004C180000}"/>
    <cellStyle name="Comma 3 2 2 3 4 2" xfId="201" xr:uid="{00000000-0005-0000-0000-00004D180000}"/>
    <cellStyle name="Comma 3 2 2 3 4 2 2" xfId="576" xr:uid="{00000000-0005-0000-0000-00004E180000}"/>
    <cellStyle name="Comma 3 2 2 3 4 2 2 2" xfId="1521" xr:uid="{00000000-0005-0000-0000-00004F180000}"/>
    <cellStyle name="Comma 3 2 2 3 4 2 2 2 2" xfId="4511" xr:uid="{00000000-0005-0000-0000-000050180000}"/>
    <cellStyle name="Comma 3 2 2 3 4 2 2 2 2 2" xfId="10465" xr:uid="{00000000-0005-0000-0000-000051180000}"/>
    <cellStyle name="Comma 3 2 2 3 4 2 2 2 3" xfId="7489" xr:uid="{00000000-0005-0000-0000-000052180000}"/>
    <cellStyle name="Comma 3 2 2 3 4 2 2 3" xfId="2586" xr:uid="{00000000-0005-0000-0000-000053180000}"/>
    <cellStyle name="Comma 3 2 2 3 4 2 2 3 2" xfId="5564" xr:uid="{00000000-0005-0000-0000-000054180000}"/>
    <cellStyle name="Comma 3 2 2 3 4 2 2 3 2 2" xfId="11516" xr:uid="{00000000-0005-0000-0000-000055180000}"/>
    <cellStyle name="Comma 3 2 2 3 4 2 2 3 3" xfId="8540" xr:uid="{00000000-0005-0000-0000-000056180000}"/>
    <cellStyle name="Comma 3 2 2 3 4 2 2 4" xfId="3568" xr:uid="{00000000-0005-0000-0000-000057180000}"/>
    <cellStyle name="Comma 3 2 2 3 4 2 2 4 2" xfId="9522" xr:uid="{00000000-0005-0000-0000-000058180000}"/>
    <cellStyle name="Comma 3 2 2 3 4 2 2 5" xfId="6546" xr:uid="{00000000-0005-0000-0000-000059180000}"/>
    <cellStyle name="Comma 3 2 2 3 4 2 3" xfId="1190" xr:uid="{00000000-0005-0000-0000-00005A180000}"/>
    <cellStyle name="Comma 3 2 2 3 4 2 3 2" xfId="4180" xr:uid="{00000000-0005-0000-0000-00005B180000}"/>
    <cellStyle name="Comma 3 2 2 3 4 2 3 2 2" xfId="10134" xr:uid="{00000000-0005-0000-0000-00005C180000}"/>
    <cellStyle name="Comma 3 2 2 3 4 2 3 3" xfId="7158" xr:uid="{00000000-0005-0000-0000-00005D180000}"/>
    <cellStyle name="Comma 3 2 2 3 4 2 4" xfId="2211" xr:uid="{00000000-0005-0000-0000-00005E180000}"/>
    <cellStyle name="Comma 3 2 2 3 4 2 4 2" xfId="5189" xr:uid="{00000000-0005-0000-0000-00005F180000}"/>
    <cellStyle name="Comma 3 2 2 3 4 2 4 2 2" xfId="11141" xr:uid="{00000000-0005-0000-0000-000060180000}"/>
    <cellStyle name="Comma 3 2 2 3 4 2 4 3" xfId="8165" xr:uid="{00000000-0005-0000-0000-000061180000}"/>
    <cellStyle name="Comma 3 2 2 3 4 2 5" xfId="3193" xr:uid="{00000000-0005-0000-0000-000062180000}"/>
    <cellStyle name="Comma 3 2 2 3 4 2 5 2" xfId="9147" xr:uid="{00000000-0005-0000-0000-000063180000}"/>
    <cellStyle name="Comma 3 2 2 3 4 2 6" xfId="6171" xr:uid="{00000000-0005-0000-0000-000064180000}"/>
    <cellStyle name="Comma 3 2 2 3 4 3" xfId="326" xr:uid="{00000000-0005-0000-0000-000065180000}"/>
    <cellStyle name="Comma 3 2 2 3 4 3 2" xfId="701" xr:uid="{00000000-0005-0000-0000-000066180000}"/>
    <cellStyle name="Comma 3 2 2 3 4 3 2 2" xfId="1925" xr:uid="{00000000-0005-0000-0000-000067180000}"/>
    <cellStyle name="Comma 3 2 2 3 4 3 2 2 2" xfId="4915" xr:uid="{00000000-0005-0000-0000-000068180000}"/>
    <cellStyle name="Comma 3 2 2 3 4 3 2 2 2 2" xfId="10869" xr:uid="{00000000-0005-0000-0000-000069180000}"/>
    <cellStyle name="Comma 3 2 2 3 4 3 2 2 3" xfId="7893" xr:uid="{00000000-0005-0000-0000-00006A180000}"/>
    <cellStyle name="Comma 3 2 2 3 4 3 2 3" xfId="2711" xr:uid="{00000000-0005-0000-0000-00006B180000}"/>
    <cellStyle name="Comma 3 2 2 3 4 3 2 3 2" xfId="5689" xr:uid="{00000000-0005-0000-0000-00006C180000}"/>
    <cellStyle name="Comma 3 2 2 3 4 3 2 3 2 2" xfId="11641" xr:uid="{00000000-0005-0000-0000-00006D180000}"/>
    <cellStyle name="Comma 3 2 2 3 4 3 2 3 3" xfId="8665" xr:uid="{00000000-0005-0000-0000-00006E180000}"/>
    <cellStyle name="Comma 3 2 2 3 4 3 2 4" xfId="3693" xr:uid="{00000000-0005-0000-0000-00006F180000}"/>
    <cellStyle name="Comma 3 2 2 3 4 3 2 4 2" xfId="9647" xr:uid="{00000000-0005-0000-0000-000070180000}"/>
    <cellStyle name="Comma 3 2 2 3 4 3 2 5" xfId="6671" xr:uid="{00000000-0005-0000-0000-000071180000}"/>
    <cellStyle name="Comma 3 2 2 3 4 3 3" xfId="1315" xr:uid="{00000000-0005-0000-0000-000072180000}"/>
    <cellStyle name="Comma 3 2 2 3 4 3 3 2" xfId="4305" xr:uid="{00000000-0005-0000-0000-000073180000}"/>
    <cellStyle name="Comma 3 2 2 3 4 3 3 2 2" xfId="10259" xr:uid="{00000000-0005-0000-0000-000074180000}"/>
    <cellStyle name="Comma 3 2 2 3 4 3 3 3" xfId="7283" xr:uid="{00000000-0005-0000-0000-000075180000}"/>
    <cellStyle name="Comma 3 2 2 3 4 3 4" xfId="2336" xr:uid="{00000000-0005-0000-0000-000076180000}"/>
    <cellStyle name="Comma 3 2 2 3 4 3 4 2" xfId="5314" xr:uid="{00000000-0005-0000-0000-000077180000}"/>
    <cellStyle name="Comma 3 2 2 3 4 3 4 2 2" xfId="11266" xr:uid="{00000000-0005-0000-0000-000078180000}"/>
    <cellStyle name="Comma 3 2 2 3 4 3 4 3" xfId="8290" xr:uid="{00000000-0005-0000-0000-000079180000}"/>
    <cellStyle name="Comma 3 2 2 3 4 3 5" xfId="3318" xr:uid="{00000000-0005-0000-0000-00007A180000}"/>
    <cellStyle name="Comma 3 2 2 3 4 3 5 2" xfId="9272" xr:uid="{00000000-0005-0000-0000-00007B180000}"/>
    <cellStyle name="Comma 3 2 2 3 4 3 6" xfId="6296" xr:uid="{00000000-0005-0000-0000-00007C180000}"/>
    <cellStyle name="Comma 3 2 2 3 4 4" xfId="821" xr:uid="{00000000-0005-0000-0000-00007D180000}"/>
    <cellStyle name="Comma 3 2 2 3 4 4 2" xfId="1592" xr:uid="{00000000-0005-0000-0000-00007E180000}"/>
    <cellStyle name="Comma 3 2 2 3 4 4 2 2" xfId="4582" xr:uid="{00000000-0005-0000-0000-00007F180000}"/>
    <cellStyle name="Comma 3 2 2 3 4 4 2 2 2" xfId="10536" xr:uid="{00000000-0005-0000-0000-000080180000}"/>
    <cellStyle name="Comma 3 2 2 3 4 4 2 3" xfId="7560" xr:uid="{00000000-0005-0000-0000-000081180000}"/>
    <cellStyle name="Comma 3 2 2 3 4 4 3" xfId="2831" xr:uid="{00000000-0005-0000-0000-000082180000}"/>
    <cellStyle name="Comma 3 2 2 3 4 4 3 2" xfId="5809" xr:uid="{00000000-0005-0000-0000-000083180000}"/>
    <cellStyle name="Comma 3 2 2 3 4 4 3 2 2" xfId="11761" xr:uid="{00000000-0005-0000-0000-000084180000}"/>
    <cellStyle name="Comma 3 2 2 3 4 4 3 3" xfId="8785" xr:uid="{00000000-0005-0000-0000-000085180000}"/>
    <cellStyle name="Comma 3 2 2 3 4 4 4" xfId="3813" xr:uid="{00000000-0005-0000-0000-000086180000}"/>
    <cellStyle name="Comma 3 2 2 3 4 4 4 2" xfId="9767" xr:uid="{00000000-0005-0000-0000-000087180000}"/>
    <cellStyle name="Comma 3 2 2 3 4 4 5" xfId="6791" xr:uid="{00000000-0005-0000-0000-000088180000}"/>
    <cellStyle name="Comma 3 2 2 3 4 5" xfId="941" xr:uid="{00000000-0005-0000-0000-000089180000}"/>
    <cellStyle name="Comma 3 2 2 3 4 5 2" xfId="1712" xr:uid="{00000000-0005-0000-0000-00008A180000}"/>
    <cellStyle name="Comma 3 2 2 3 4 5 2 2" xfId="4702" xr:uid="{00000000-0005-0000-0000-00008B180000}"/>
    <cellStyle name="Comma 3 2 2 3 4 5 2 2 2" xfId="10656" xr:uid="{00000000-0005-0000-0000-00008C180000}"/>
    <cellStyle name="Comma 3 2 2 3 4 5 2 3" xfId="7680" xr:uid="{00000000-0005-0000-0000-00008D180000}"/>
    <cellStyle name="Comma 3 2 2 3 4 5 3" xfId="2951" xr:uid="{00000000-0005-0000-0000-00008E180000}"/>
    <cellStyle name="Comma 3 2 2 3 4 5 3 2" xfId="5929" xr:uid="{00000000-0005-0000-0000-00008F180000}"/>
    <cellStyle name="Comma 3 2 2 3 4 5 3 2 2" xfId="11881" xr:uid="{00000000-0005-0000-0000-000090180000}"/>
    <cellStyle name="Comma 3 2 2 3 4 5 3 3" xfId="8905" xr:uid="{00000000-0005-0000-0000-000091180000}"/>
    <cellStyle name="Comma 3 2 2 3 4 5 4" xfId="3933" xr:uid="{00000000-0005-0000-0000-000092180000}"/>
    <cellStyle name="Comma 3 2 2 3 4 5 4 2" xfId="9887" xr:uid="{00000000-0005-0000-0000-000093180000}"/>
    <cellStyle name="Comma 3 2 2 3 4 5 5" xfId="6911" xr:uid="{00000000-0005-0000-0000-000094180000}"/>
    <cellStyle name="Comma 3 2 2 3 4 6" xfId="456" xr:uid="{00000000-0005-0000-0000-000095180000}"/>
    <cellStyle name="Comma 3 2 2 3 4 6 2" xfId="1491" xr:uid="{00000000-0005-0000-0000-000096180000}"/>
    <cellStyle name="Comma 3 2 2 3 4 6 2 2" xfId="4481" xr:uid="{00000000-0005-0000-0000-000097180000}"/>
    <cellStyle name="Comma 3 2 2 3 4 6 2 2 2" xfId="10435" xr:uid="{00000000-0005-0000-0000-000098180000}"/>
    <cellStyle name="Comma 3 2 2 3 4 6 2 3" xfId="7459" xr:uid="{00000000-0005-0000-0000-000099180000}"/>
    <cellStyle name="Comma 3 2 2 3 4 6 3" xfId="2466" xr:uid="{00000000-0005-0000-0000-00009A180000}"/>
    <cellStyle name="Comma 3 2 2 3 4 6 3 2" xfId="5444" xr:uid="{00000000-0005-0000-0000-00009B180000}"/>
    <cellStyle name="Comma 3 2 2 3 4 6 3 2 2" xfId="11396" xr:uid="{00000000-0005-0000-0000-00009C180000}"/>
    <cellStyle name="Comma 3 2 2 3 4 6 3 3" xfId="8420" xr:uid="{00000000-0005-0000-0000-00009D180000}"/>
    <cellStyle name="Comma 3 2 2 3 4 6 4" xfId="3448" xr:uid="{00000000-0005-0000-0000-00009E180000}"/>
    <cellStyle name="Comma 3 2 2 3 4 6 4 2" xfId="9402" xr:uid="{00000000-0005-0000-0000-00009F180000}"/>
    <cellStyle name="Comma 3 2 2 3 4 6 5" xfId="6426" xr:uid="{00000000-0005-0000-0000-0000A0180000}"/>
    <cellStyle name="Comma 3 2 2 3 4 7" xfId="1070" xr:uid="{00000000-0005-0000-0000-0000A1180000}"/>
    <cellStyle name="Comma 3 2 2 3 4 7 2" xfId="4060" xr:uid="{00000000-0005-0000-0000-0000A2180000}"/>
    <cellStyle name="Comma 3 2 2 3 4 7 2 2" xfId="10014" xr:uid="{00000000-0005-0000-0000-0000A3180000}"/>
    <cellStyle name="Comma 3 2 2 3 4 7 3" xfId="7038" xr:uid="{00000000-0005-0000-0000-0000A4180000}"/>
    <cellStyle name="Comma 3 2 2 3 4 8" xfId="2091" xr:uid="{00000000-0005-0000-0000-0000A5180000}"/>
    <cellStyle name="Comma 3 2 2 3 4 8 2" xfId="5069" xr:uid="{00000000-0005-0000-0000-0000A6180000}"/>
    <cellStyle name="Comma 3 2 2 3 4 8 2 2" xfId="11021" xr:uid="{00000000-0005-0000-0000-0000A7180000}"/>
    <cellStyle name="Comma 3 2 2 3 4 8 3" xfId="8045" xr:uid="{00000000-0005-0000-0000-0000A8180000}"/>
    <cellStyle name="Comma 3 2 2 3 4 9" xfId="3073" xr:uid="{00000000-0005-0000-0000-0000A9180000}"/>
    <cellStyle name="Comma 3 2 2 3 4 9 2" xfId="9027" xr:uid="{00000000-0005-0000-0000-0000AA180000}"/>
    <cellStyle name="Comma 3 2 2 3 5" xfId="141" xr:uid="{00000000-0005-0000-0000-0000AB180000}"/>
    <cellStyle name="Comma 3 2 2 3 5 2" xfId="516" xr:uid="{00000000-0005-0000-0000-0000AC180000}"/>
    <cellStyle name="Comma 3 2 2 3 5 2 2" xfId="1415" xr:uid="{00000000-0005-0000-0000-0000AD180000}"/>
    <cellStyle name="Comma 3 2 2 3 5 2 2 2" xfId="4405" xr:uid="{00000000-0005-0000-0000-0000AE180000}"/>
    <cellStyle name="Comma 3 2 2 3 5 2 2 2 2" xfId="10359" xr:uid="{00000000-0005-0000-0000-0000AF180000}"/>
    <cellStyle name="Comma 3 2 2 3 5 2 2 3" xfId="7383" xr:uid="{00000000-0005-0000-0000-0000B0180000}"/>
    <cellStyle name="Comma 3 2 2 3 5 2 3" xfId="2526" xr:uid="{00000000-0005-0000-0000-0000B1180000}"/>
    <cellStyle name="Comma 3 2 2 3 5 2 3 2" xfId="5504" xr:uid="{00000000-0005-0000-0000-0000B2180000}"/>
    <cellStyle name="Comma 3 2 2 3 5 2 3 2 2" xfId="11456" xr:uid="{00000000-0005-0000-0000-0000B3180000}"/>
    <cellStyle name="Comma 3 2 2 3 5 2 3 3" xfId="8480" xr:uid="{00000000-0005-0000-0000-0000B4180000}"/>
    <cellStyle name="Comma 3 2 2 3 5 2 4" xfId="3508" xr:uid="{00000000-0005-0000-0000-0000B5180000}"/>
    <cellStyle name="Comma 3 2 2 3 5 2 4 2" xfId="9462" xr:uid="{00000000-0005-0000-0000-0000B6180000}"/>
    <cellStyle name="Comma 3 2 2 3 5 2 5" xfId="6486" xr:uid="{00000000-0005-0000-0000-0000B7180000}"/>
    <cellStyle name="Comma 3 2 2 3 5 3" xfId="1130" xr:uid="{00000000-0005-0000-0000-0000B8180000}"/>
    <cellStyle name="Comma 3 2 2 3 5 3 2" xfId="4120" xr:uid="{00000000-0005-0000-0000-0000B9180000}"/>
    <cellStyle name="Comma 3 2 2 3 5 3 2 2" xfId="10074" xr:uid="{00000000-0005-0000-0000-0000BA180000}"/>
    <cellStyle name="Comma 3 2 2 3 5 3 3" xfId="7098" xr:uid="{00000000-0005-0000-0000-0000BB180000}"/>
    <cellStyle name="Comma 3 2 2 3 5 4" xfId="2151" xr:uid="{00000000-0005-0000-0000-0000BC180000}"/>
    <cellStyle name="Comma 3 2 2 3 5 4 2" xfId="5129" xr:uid="{00000000-0005-0000-0000-0000BD180000}"/>
    <cellStyle name="Comma 3 2 2 3 5 4 2 2" xfId="11081" xr:uid="{00000000-0005-0000-0000-0000BE180000}"/>
    <cellStyle name="Comma 3 2 2 3 5 4 3" xfId="8105" xr:uid="{00000000-0005-0000-0000-0000BF180000}"/>
    <cellStyle name="Comma 3 2 2 3 5 5" xfId="3133" xr:uid="{00000000-0005-0000-0000-0000C0180000}"/>
    <cellStyle name="Comma 3 2 2 3 5 5 2" xfId="9087" xr:uid="{00000000-0005-0000-0000-0000C1180000}"/>
    <cellStyle name="Comma 3 2 2 3 5 6" xfId="6111" xr:uid="{00000000-0005-0000-0000-0000C2180000}"/>
    <cellStyle name="Comma 3 2 2 3 6" xfId="266" xr:uid="{00000000-0005-0000-0000-0000C3180000}"/>
    <cellStyle name="Comma 3 2 2 3 6 2" xfId="641" xr:uid="{00000000-0005-0000-0000-0000C4180000}"/>
    <cellStyle name="Comma 3 2 2 3 6 2 2" xfId="1865" xr:uid="{00000000-0005-0000-0000-0000C5180000}"/>
    <cellStyle name="Comma 3 2 2 3 6 2 2 2" xfId="4855" xr:uid="{00000000-0005-0000-0000-0000C6180000}"/>
    <cellStyle name="Comma 3 2 2 3 6 2 2 2 2" xfId="10809" xr:uid="{00000000-0005-0000-0000-0000C7180000}"/>
    <cellStyle name="Comma 3 2 2 3 6 2 2 3" xfId="7833" xr:uid="{00000000-0005-0000-0000-0000C8180000}"/>
    <cellStyle name="Comma 3 2 2 3 6 2 3" xfId="2651" xr:uid="{00000000-0005-0000-0000-0000C9180000}"/>
    <cellStyle name="Comma 3 2 2 3 6 2 3 2" xfId="5629" xr:uid="{00000000-0005-0000-0000-0000CA180000}"/>
    <cellStyle name="Comma 3 2 2 3 6 2 3 2 2" xfId="11581" xr:uid="{00000000-0005-0000-0000-0000CB180000}"/>
    <cellStyle name="Comma 3 2 2 3 6 2 3 3" xfId="8605" xr:uid="{00000000-0005-0000-0000-0000CC180000}"/>
    <cellStyle name="Comma 3 2 2 3 6 2 4" xfId="3633" xr:uid="{00000000-0005-0000-0000-0000CD180000}"/>
    <cellStyle name="Comma 3 2 2 3 6 2 4 2" xfId="9587" xr:uid="{00000000-0005-0000-0000-0000CE180000}"/>
    <cellStyle name="Comma 3 2 2 3 6 2 5" xfId="6611" xr:uid="{00000000-0005-0000-0000-0000CF180000}"/>
    <cellStyle name="Comma 3 2 2 3 6 3" xfId="1255" xr:uid="{00000000-0005-0000-0000-0000D0180000}"/>
    <cellStyle name="Comma 3 2 2 3 6 3 2" xfId="4245" xr:uid="{00000000-0005-0000-0000-0000D1180000}"/>
    <cellStyle name="Comma 3 2 2 3 6 3 2 2" xfId="10199" xr:uid="{00000000-0005-0000-0000-0000D2180000}"/>
    <cellStyle name="Comma 3 2 2 3 6 3 3" xfId="7223" xr:uid="{00000000-0005-0000-0000-0000D3180000}"/>
    <cellStyle name="Comma 3 2 2 3 6 4" xfId="2276" xr:uid="{00000000-0005-0000-0000-0000D4180000}"/>
    <cellStyle name="Comma 3 2 2 3 6 4 2" xfId="5254" xr:uid="{00000000-0005-0000-0000-0000D5180000}"/>
    <cellStyle name="Comma 3 2 2 3 6 4 2 2" xfId="11206" xr:uid="{00000000-0005-0000-0000-0000D6180000}"/>
    <cellStyle name="Comma 3 2 2 3 6 4 3" xfId="8230" xr:uid="{00000000-0005-0000-0000-0000D7180000}"/>
    <cellStyle name="Comma 3 2 2 3 6 5" xfId="3258" xr:uid="{00000000-0005-0000-0000-0000D8180000}"/>
    <cellStyle name="Comma 3 2 2 3 6 5 2" xfId="9212" xr:uid="{00000000-0005-0000-0000-0000D9180000}"/>
    <cellStyle name="Comma 3 2 2 3 6 6" xfId="6236" xr:uid="{00000000-0005-0000-0000-0000DA180000}"/>
    <cellStyle name="Comma 3 2 2 3 7" xfId="761" xr:uid="{00000000-0005-0000-0000-0000DB180000}"/>
    <cellStyle name="Comma 3 2 2 3 7 2" xfId="1532" xr:uid="{00000000-0005-0000-0000-0000DC180000}"/>
    <cellStyle name="Comma 3 2 2 3 7 2 2" xfId="4522" xr:uid="{00000000-0005-0000-0000-0000DD180000}"/>
    <cellStyle name="Comma 3 2 2 3 7 2 2 2" xfId="10476" xr:uid="{00000000-0005-0000-0000-0000DE180000}"/>
    <cellStyle name="Comma 3 2 2 3 7 2 3" xfId="7500" xr:uid="{00000000-0005-0000-0000-0000DF180000}"/>
    <cellStyle name="Comma 3 2 2 3 7 3" xfId="2771" xr:uid="{00000000-0005-0000-0000-0000E0180000}"/>
    <cellStyle name="Comma 3 2 2 3 7 3 2" xfId="5749" xr:uid="{00000000-0005-0000-0000-0000E1180000}"/>
    <cellStyle name="Comma 3 2 2 3 7 3 2 2" xfId="11701" xr:uid="{00000000-0005-0000-0000-0000E2180000}"/>
    <cellStyle name="Comma 3 2 2 3 7 3 3" xfId="8725" xr:uid="{00000000-0005-0000-0000-0000E3180000}"/>
    <cellStyle name="Comma 3 2 2 3 7 4" xfId="3753" xr:uid="{00000000-0005-0000-0000-0000E4180000}"/>
    <cellStyle name="Comma 3 2 2 3 7 4 2" xfId="9707" xr:uid="{00000000-0005-0000-0000-0000E5180000}"/>
    <cellStyle name="Comma 3 2 2 3 7 5" xfId="6731" xr:uid="{00000000-0005-0000-0000-0000E6180000}"/>
    <cellStyle name="Comma 3 2 2 3 8" xfId="881" xr:uid="{00000000-0005-0000-0000-0000E7180000}"/>
    <cellStyle name="Comma 3 2 2 3 8 2" xfId="1652" xr:uid="{00000000-0005-0000-0000-0000E8180000}"/>
    <cellStyle name="Comma 3 2 2 3 8 2 2" xfId="4642" xr:uid="{00000000-0005-0000-0000-0000E9180000}"/>
    <cellStyle name="Comma 3 2 2 3 8 2 2 2" xfId="10596" xr:uid="{00000000-0005-0000-0000-0000EA180000}"/>
    <cellStyle name="Comma 3 2 2 3 8 2 3" xfId="7620" xr:uid="{00000000-0005-0000-0000-0000EB180000}"/>
    <cellStyle name="Comma 3 2 2 3 8 3" xfId="2891" xr:uid="{00000000-0005-0000-0000-0000EC180000}"/>
    <cellStyle name="Comma 3 2 2 3 8 3 2" xfId="5869" xr:uid="{00000000-0005-0000-0000-0000ED180000}"/>
    <cellStyle name="Comma 3 2 2 3 8 3 2 2" xfId="11821" xr:uid="{00000000-0005-0000-0000-0000EE180000}"/>
    <cellStyle name="Comma 3 2 2 3 8 3 3" xfId="8845" xr:uid="{00000000-0005-0000-0000-0000EF180000}"/>
    <cellStyle name="Comma 3 2 2 3 8 4" xfId="3873" xr:uid="{00000000-0005-0000-0000-0000F0180000}"/>
    <cellStyle name="Comma 3 2 2 3 8 4 2" xfId="9827" xr:uid="{00000000-0005-0000-0000-0000F1180000}"/>
    <cellStyle name="Comma 3 2 2 3 8 5" xfId="6851" xr:uid="{00000000-0005-0000-0000-0000F2180000}"/>
    <cellStyle name="Comma 3 2 2 3 9" xfId="396" xr:uid="{00000000-0005-0000-0000-0000F3180000}"/>
    <cellStyle name="Comma 3 2 2 3 9 2" xfId="1470" xr:uid="{00000000-0005-0000-0000-0000F4180000}"/>
    <cellStyle name="Comma 3 2 2 3 9 2 2" xfId="4460" xr:uid="{00000000-0005-0000-0000-0000F5180000}"/>
    <cellStyle name="Comma 3 2 2 3 9 2 2 2" xfId="10414" xr:uid="{00000000-0005-0000-0000-0000F6180000}"/>
    <cellStyle name="Comma 3 2 2 3 9 2 3" xfId="7438" xr:uid="{00000000-0005-0000-0000-0000F7180000}"/>
    <cellStyle name="Comma 3 2 2 3 9 3" xfId="2406" xr:uid="{00000000-0005-0000-0000-0000F8180000}"/>
    <cellStyle name="Comma 3 2 2 3 9 3 2" xfId="5384" xr:uid="{00000000-0005-0000-0000-0000F9180000}"/>
    <cellStyle name="Comma 3 2 2 3 9 3 2 2" xfId="11336" xr:uid="{00000000-0005-0000-0000-0000FA180000}"/>
    <cellStyle name="Comma 3 2 2 3 9 3 3" xfId="8360" xr:uid="{00000000-0005-0000-0000-0000FB180000}"/>
    <cellStyle name="Comma 3 2 2 3 9 4" xfId="3388" xr:uid="{00000000-0005-0000-0000-0000FC180000}"/>
    <cellStyle name="Comma 3 2 2 3 9 4 2" xfId="9342" xr:uid="{00000000-0005-0000-0000-0000FD180000}"/>
    <cellStyle name="Comma 3 2 2 3 9 5" xfId="6366" xr:uid="{00000000-0005-0000-0000-0000FE180000}"/>
    <cellStyle name="Comma 3 2 2 4" xfId="31" xr:uid="{00000000-0005-0000-0000-0000FF180000}"/>
    <cellStyle name="Comma 3 2 2 4 10" xfId="2003" xr:uid="{00000000-0005-0000-0000-000000190000}"/>
    <cellStyle name="Comma 3 2 2 4 10 2" xfId="4991" xr:uid="{00000000-0005-0000-0000-000001190000}"/>
    <cellStyle name="Comma 3 2 2 4 10 2 2" xfId="10943" xr:uid="{00000000-0005-0000-0000-000002190000}"/>
    <cellStyle name="Comma 3 2 2 4 10 3" xfId="7967" xr:uid="{00000000-0005-0000-0000-000003190000}"/>
    <cellStyle name="Comma 3 2 2 4 11" xfId="2041" xr:uid="{00000000-0005-0000-0000-000004190000}"/>
    <cellStyle name="Comma 3 2 2 4 11 2" xfId="5019" xr:uid="{00000000-0005-0000-0000-000005190000}"/>
    <cellStyle name="Comma 3 2 2 4 11 2 2" xfId="10971" xr:uid="{00000000-0005-0000-0000-000006190000}"/>
    <cellStyle name="Comma 3 2 2 4 11 3" xfId="7995" xr:uid="{00000000-0005-0000-0000-000007190000}"/>
    <cellStyle name="Comma 3 2 2 4 12" xfId="3023" xr:uid="{00000000-0005-0000-0000-000008190000}"/>
    <cellStyle name="Comma 3 2 2 4 12 2" xfId="8977" xr:uid="{00000000-0005-0000-0000-000009190000}"/>
    <cellStyle name="Comma 3 2 2 4 13" xfId="6001" xr:uid="{00000000-0005-0000-0000-00000A190000}"/>
    <cellStyle name="Comma 3 2 2 4 2" xfId="61" xr:uid="{00000000-0005-0000-0000-00000B190000}"/>
    <cellStyle name="Comma 3 2 2 4 2 10" xfId="3053" xr:uid="{00000000-0005-0000-0000-00000C190000}"/>
    <cellStyle name="Comma 3 2 2 4 2 10 2" xfId="9007" xr:uid="{00000000-0005-0000-0000-00000D190000}"/>
    <cellStyle name="Comma 3 2 2 4 2 11" xfId="6031" xr:uid="{00000000-0005-0000-0000-00000E190000}"/>
    <cellStyle name="Comma 3 2 2 4 2 2" xfId="121" xr:uid="{00000000-0005-0000-0000-00000F190000}"/>
    <cellStyle name="Comma 3 2 2 4 2 2 10" xfId="6091" xr:uid="{00000000-0005-0000-0000-000010190000}"/>
    <cellStyle name="Comma 3 2 2 4 2 2 2" xfId="241" xr:uid="{00000000-0005-0000-0000-000011190000}"/>
    <cellStyle name="Comma 3 2 2 4 2 2 2 2" xfId="616" xr:uid="{00000000-0005-0000-0000-000012190000}"/>
    <cellStyle name="Comma 3 2 2 4 2 2 2 2 2" xfId="1488" xr:uid="{00000000-0005-0000-0000-000013190000}"/>
    <cellStyle name="Comma 3 2 2 4 2 2 2 2 2 2" xfId="4478" xr:uid="{00000000-0005-0000-0000-000014190000}"/>
    <cellStyle name="Comma 3 2 2 4 2 2 2 2 2 2 2" xfId="10432" xr:uid="{00000000-0005-0000-0000-000015190000}"/>
    <cellStyle name="Comma 3 2 2 4 2 2 2 2 2 3" xfId="7456" xr:uid="{00000000-0005-0000-0000-000016190000}"/>
    <cellStyle name="Comma 3 2 2 4 2 2 2 2 3" xfId="2626" xr:uid="{00000000-0005-0000-0000-000017190000}"/>
    <cellStyle name="Comma 3 2 2 4 2 2 2 2 3 2" xfId="5604" xr:uid="{00000000-0005-0000-0000-000018190000}"/>
    <cellStyle name="Comma 3 2 2 4 2 2 2 2 3 2 2" xfId="11556" xr:uid="{00000000-0005-0000-0000-000019190000}"/>
    <cellStyle name="Comma 3 2 2 4 2 2 2 2 3 3" xfId="8580" xr:uid="{00000000-0005-0000-0000-00001A190000}"/>
    <cellStyle name="Comma 3 2 2 4 2 2 2 2 4" xfId="3608" xr:uid="{00000000-0005-0000-0000-00001B190000}"/>
    <cellStyle name="Comma 3 2 2 4 2 2 2 2 4 2" xfId="9562" xr:uid="{00000000-0005-0000-0000-00001C190000}"/>
    <cellStyle name="Comma 3 2 2 4 2 2 2 2 5" xfId="6586" xr:uid="{00000000-0005-0000-0000-00001D190000}"/>
    <cellStyle name="Comma 3 2 2 4 2 2 2 3" xfId="1230" xr:uid="{00000000-0005-0000-0000-00001E190000}"/>
    <cellStyle name="Comma 3 2 2 4 2 2 2 3 2" xfId="4220" xr:uid="{00000000-0005-0000-0000-00001F190000}"/>
    <cellStyle name="Comma 3 2 2 4 2 2 2 3 2 2" xfId="10174" xr:uid="{00000000-0005-0000-0000-000020190000}"/>
    <cellStyle name="Comma 3 2 2 4 2 2 2 3 3" xfId="7198" xr:uid="{00000000-0005-0000-0000-000021190000}"/>
    <cellStyle name="Comma 3 2 2 4 2 2 2 4" xfId="2251" xr:uid="{00000000-0005-0000-0000-000022190000}"/>
    <cellStyle name="Comma 3 2 2 4 2 2 2 4 2" xfId="5229" xr:uid="{00000000-0005-0000-0000-000023190000}"/>
    <cellStyle name="Comma 3 2 2 4 2 2 2 4 2 2" xfId="11181" xr:uid="{00000000-0005-0000-0000-000024190000}"/>
    <cellStyle name="Comma 3 2 2 4 2 2 2 4 3" xfId="8205" xr:uid="{00000000-0005-0000-0000-000025190000}"/>
    <cellStyle name="Comma 3 2 2 4 2 2 2 5" xfId="3233" xr:uid="{00000000-0005-0000-0000-000026190000}"/>
    <cellStyle name="Comma 3 2 2 4 2 2 2 5 2" xfId="9187" xr:uid="{00000000-0005-0000-0000-000027190000}"/>
    <cellStyle name="Comma 3 2 2 4 2 2 2 6" xfId="6211" xr:uid="{00000000-0005-0000-0000-000028190000}"/>
    <cellStyle name="Comma 3 2 2 4 2 2 3" xfId="366" xr:uid="{00000000-0005-0000-0000-000029190000}"/>
    <cellStyle name="Comma 3 2 2 4 2 2 3 2" xfId="741" xr:uid="{00000000-0005-0000-0000-00002A190000}"/>
    <cellStyle name="Comma 3 2 2 4 2 2 3 2 2" xfId="1965" xr:uid="{00000000-0005-0000-0000-00002B190000}"/>
    <cellStyle name="Comma 3 2 2 4 2 2 3 2 2 2" xfId="4955" xr:uid="{00000000-0005-0000-0000-00002C190000}"/>
    <cellStyle name="Comma 3 2 2 4 2 2 3 2 2 2 2" xfId="10909" xr:uid="{00000000-0005-0000-0000-00002D190000}"/>
    <cellStyle name="Comma 3 2 2 4 2 2 3 2 2 3" xfId="7933" xr:uid="{00000000-0005-0000-0000-00002E190000}"/>
    <cellStyle name="Comma 3 2 2 4 2 2 3 2 3" xfId="2751" xr:uid="{00000000-0005-0000-0000-00002F190000}"/>
    <cellStyle name="Comma 3 2 2 4 2 2 3 2 3 2" xfId="5729" xr:uid="{00000000-0005-0000-0000-000030190000}"/>
    <cellStyle name="Comma 3 2 2 4 2 2 3 2 3 2 2" xfId="11681" xr:uid="{00000000-0005-0000-0000-000031190000}"/>
    <cellStyle name="Comma 3 2 2 4 2 2 3 2 3 3" xfId="8705" xr:uid="{00000000-0005-0000-0000-000032190000}"/>
    <cellStyle name="Comma 3 2 2 4 2 2 3 2 4" xfId="3733" xr:uid="{00000000-0005-0000-0000-000033190000}"/>
    <cellStyle name="Comma 3 2 2 4 2 2 3 2 4 2" xfId="9687" xr:uid="{00000000-0005-0000-0000-000034190000}"/>
    <cellStyle name="Comma 3 2 2 4 2 2 3 2 5" xfId="6711" xr:uid="{00000000-0005-0000-0000-000035190000}"/>
    <cellStyle name="Comma 3 2 2 4 2 2 3 3" xfId="1355" xr:uid="{00000000-0005-0000-0000-000036190000}"/>
    <cellStyle name="Comma 3 2 2 4 2 2 3 3 2" xfId="4345" xr:uid="{00000000-0005-0000-0000-000037190000}"/>
    <cellStyle name="Comma 3 2 2 4 2 2 3 3 2 2" xfId="10299" xr:uid="{00000000-0005-0000-0000-000038190000}"/>
    <cellStyle name="Comma 3 2 2 4 2 2 3 3 3" xfId="7323" xr:uid="{00000000-0005-0000-0000-000039190000}"/>
    <cellStyle name="Comma 3 2 2 4 2 2 3 4" xfId="2376" xr:uid="{00000000-0005-0000-0000-00003A190000}"/>
    <cellStyle name="Comma 3 2 2 4 2 2 3 4 2" xfId="5354" xr:uid="{00000000-0005-0000-0000-00003B190000}"/>
    <cellStyle name="Comma 3 2 2 4 2 2 3 4 2 2" xfId="11306" xr:uid="{00000000-0005-0000-0000-00003C190000}"/>
    <cellStyle name="Comma 3 2 2 4 2 2 3 4 3" xfId="8330" xr:uid="{00000000-0005-0000-0000-00003D190000}"/>
    <cellStyle name="Comma 3 2 2 4 2 2 3 5" xfId="3358" xr:uid="{00000000-0005-0000-0000-00003E190000}"/>
    <cellStyle name="Comma 3 2 2 4 2 2 3 5 2" xfId="9312" xr:uid="{00000000-0005-0000-0000-00003F190000}"/>
    <cellStyle name="Comma 3 2 2 4 2 2 3 6" xfId="6336" xr:uid="{00000000-0005-0000-0000-000040190000}"/>
    <cellStyle name="Comma 3 2 2 4 2 2 4" xfId="861" xr:uid="{00000000-0005-0000-0000-000041190000}"/>
    <cellStyle name="Comma 3 2 2 4 2 2 4 2" xfId="1632" xr:uid="{00000000-0005-0000-0000-000042190000}"/>
    <cellStyle name="Comma 3 2 2 4 2 2 4 2 2" xfId="4622" xr:uid="{00000000-0005-0000-0000-000043190000}"/>
    <cellStyle name="Comma 3 2 2 4 2 2 4 2 2 2" xfId="10576" xr:uid="{00000000-0005-0000-0000-000044190000}"/>
    <cellStyle name="Comma 3 2 2 4 2 2 4 2 3" xfId="7600" xr:uid="{00000000-0005-0000-0000-000045190000}"/>
    <cellStyle name="Comma 3 2 2 4 2 2 4 3" xfId="2871" xr:uid="{00000000-0005-0000-0000-000046190000}"/>
    <cellStyle name="Comma 3 2 2 4 2 2 4 3 2" xfId="5849" xr:uid="{00000000-0005-0000-0000-000047190000}"/>
    <cellStyle name="Comma 3 2 2 4 2 2 4 3 2 2" xfId="11801" xr:uid="{00000000-0005-0000-0000-000048190000}"/>
    <cellStyle name="Comma 3 2 2 4 2 2 4 3 3" xfId="8825" xr:uid="{00000000-0005-0000-0000-000049190000}"/>
    <cellStyle name="Comma 3 2 2 4 2 2 4 4" xfId="3853" xr:uid="{00000000-0005-0000-0000-00004A190000}"/>
    <cellStyle name="Comma 3 2 2 4 2 2 4 4 2" xfId="9807" xr:uid="{00000000-0005-0000-0000-00004B190000}"/>
    <cellStyle name="Comma 3 2 2 4 2 2 4 5" xfId="6831" xr:uid="{00000000-0005-0000-0000-00004C190000}"/>
    <cellStyle name="Comma 3 2 2 4 2 2 5" xfId="981" xr:uid="{00000000-0005-0000-0000-00004D190000}"/>
    <cellStyle name="Comma 3 2 2 4 2 2 5 2" xfId="1752" xr:uid="{00000000-0005-0000-0000-00004E190000}"/>
    <cellStyle name="Comma 3 2 2 4 2 2 5 2 2" xfId="4742" xr:uid="{00000000-0005-0000-0000-00004F190000}"/>
    <cellStyle name="Comma 3 2 2 4 2 2 5 2 2 2" xfId="10696" xr:uid="{00000000-0005-0000-0000-000050190000}"/>
    <cellStyle name="Comma 3 2 2 4 2 2 5 2 3" xfId="7720" xr:uid="{00000000-0005-0000-0000-000051190000}"/>
    <cellStyle name="Comma 3 2 2 4 2 2 5 3" xfId="2991" xr:uid="{00000000-0005-0000-0000-000052190000}"/>
    <cellStyle name="Comma 3 2 2 4 2 2 5 3 2" xfId="5969" xr:uid="{00000000-0005-0000-0000-000053190000}"/>
    <cellStyle name="Comma 3 2 2 4 2 2 5 3 2 2" xfId="11921" xr:uid="{00000000-0005-0000-0000-000054190000}"/>
    <cellStyle name="Comma 3 2 2 4 2 2 5 3 3" xfId="8945" xr:uid="{00000000-0005-0000-0000-000055190000}"/>
    <cellStyle name="Comma 3 2 2 4 2 2 5 4" xfId="3973" xr:uid="{00000000-0005-0000-0000-000056190000}"/>
    <cellStyle name="Comma 3 2 2 4 2 2 5 4 2" xfId="9927" xr:uid="{00000000-0005-0000-0000-000057190000}"/>
    <cellStyle name="Comma 3 2 2 4 2 2 5 5" xfId="6951" xr:uid="{00000000-0005-0000-0000-000058190000}"/>
    <cellStyle name="Comma 3 2 2 4 2 2 6" xfId="496" xr:uid="{00000000-0005-0000-0000-000059190000}"/>
    <cellStyle name="Comma 3 2 2 4 2 2 6 2" xfId="1815" xr:uid="{00000000-0005-0000-0000-00005A190000}"/>
    <cellStyle name="Comma 3 2 2 4 2 2 6 2 2" xfId="4805" xr:uid="{00000000-0005-0000-0000-00005B190000}"/>
    <cellStyle name="Comma 3 2 2 4 2 2 6 2 2 2" xfId="10759" xr:uid="{00000000-0005-0000-0000-00005C190000}"/>
    <cellStyle name="Comma 3 2 2 4 2 2 6 2 3" xfId="7783" xr:uid="{00000000-0005-0000-0000-00005D190000}"/>
    <cellStyle name="Comma 3 2 2 4 2 2 6 3" xfId="2506" xr:uid="{00000000-0005-0000-0000-00005E190000}"/>
    <cellStyle name="Comma 3 2 2 4 2 2 6 3 2" xfId="5484" xr:uid="{00000000-0005-0000-0000-00005F190000}"/>
    <cellStyle name="Comma 3 2 2 4 2 2 6 3 2 2" xfId="11436" xr:uid="{00000000-0005-0000-0000-000060190000}"/>
    <cellStyle name="Comma 3 2 2 4 2 2 6 3 3" xfId="8460" xr:uid="{00000000-0005-0000-0000-000061190000}"/>
    <cellStyle name="Comma 3 2 2 4 2 2 6 4" xfId="3488" xr:uid="{00000000-0005-0000-0000-000062190000}"/>
    <cellStyle name="Comma 3 2 2 4 2 2 6 4 2" xfId="9442" xr:uid="{00000000-0005-0000-0000-000063190000}"/>
    <cellStyle name="Comma 3 2 2 4 2 2 6 5" xfId="6466" xr:uid="{00000000-0005-0000-0000-000064190000}"/>
    <cellStyle name="Comma 3 2 2 4 2 2 7" xfId="1110" xr:uid="{00000000-0005-0000-0000-000065190000}"/>
    <cellStyle name="Comma 3 2 2 4 2 2 7 2" xfId="4100" xr:uid="{00000000-0005-0000-0000-000066190000}"/>
    <cellStyle name="Comma 3 2 2 4 2 2 7 2 2" xfId="10054" xr:uid="{00000000-0005-0000-0000-000067190000}"/>
    <cellStyle name="Comma 3 2 2 4 2 2 7 3" xfId="7078" xr:uid="{00000000-0005-0000-0000-000068190000}"/>
    <cellStyle name="Comma 3 2 2 4 2 2 8" xfId="2131" xr:uid="{00000000-0005-0000-0000-000069190000}"/>
    <cellStyle name="Comma 3 2 2 4 2 2 8 2" xfId="5109" xr:uid="{00000000-0005-0000-0000-00006A190000}"/>
    <cellStyle name="Comma 3 2 2 4 2 2 8 2 2" xfId="11061" xr:uid="{00000000-0005-0000-0000-00006B190000}"/>
    <cellStyle name="Comma 3 2 2 4 2 2 8 3" xfId="8085" xr:uid="{00000000-0005-0000-0000-00006C190000}"/>
    <cellStyle name="Comma 3 2 2 4 2 2 9" xfId="3113" xr:uid="{00000000-0005-0000-0000-00006D190000}"/>
    <cellStyle name="Comma 3 2 2 4 2 2 9 2" xfId="9067" xr:uid="{00000000-0005-0000-0000-00006E190000}"/>
    <cellStyle name="Comma 3 2 2 4 2 3" xfId="181" xr:uid="{00000000-0005-0000-0000-00006F190000}"/>
    <cellStyle name="Comma 3 2 2 4 2 3 2" xfId="556" xr:uid="{00000000-0005-0000-0000-000070190000}"/>
    <cellStyle name="Comma 3 2 2 4 2 3 2 2" xfId="1851" xr:uid="{00000000-0005-0000-0000-000071190000}"/>
    <cellStyle name="Comma 3 2 2 4 2 3 2 2 2" xfId="4841" xr:uid="{00000000-0005-0000-0000-000072190000}"/>
    <cellStyle name="Comma 3 2 2 4 2 3 2 2 2 2" xfId="10795" xr:uid="{00000000-0005-0000-0000-000073190000}"/>
    <cellStyle name="Comma 3 2 2 4 2 3 2 2 3" xfId="7819" xr:uid="{00000000-0005-0000-0000-000074190000}"/>
    <cellStyle name="Comma 3 2 2 4 2 3 2 3" xfId="2566" xr:uid="{00000000-0005-0000-0000-000075190000}"/>
    <cellStyle name="Comma 3 2 2 4 2 3 2 3 2" xfId="5544" xr:uid="{00000000-0005-0000-0000-000076190000}"/>
    <cellStyle name="Comma 3 2 2 4 2 3 2 3 2 2" xfId="11496" xr:uid="{00000000-0005-0000-0000-000077190000}"/>
    <cellStyle name="Comma 3 2 2 4 2 3 2 3 3" xfId="8520" xr:uid="{00000000-0005-0000-0000-000078190000}"/>
    <cellStyle name="Comma 3 2 2 4 2 3 2 4" xfId="3548" xr:uid="{00000000-0005-0000-0000-000079190000}"/>
    <cellStyle name="Comma 3 2 2 4 2 3 2 4 2" xfId="9502" xr:uid="{00000000-0005-0000-0000-00007A190000}"/>
    <cellStyle name="Comma 3 2 2 4 2 3 2 5" xfId="6526" xr:uid="{00000000-0005-0000-0000-00007B190000}"/>
    <cellStyle name="Comma 3 2 2 4 2 3 3" xfId="1170" xr:uid="{00000000-0005-0000-0000-00007C190000}"/>
    <cellStyle name="Comma 3 2 2 4 2 3 3 2" xfId="4160" xr:uid="{00000000-0005-0000-0000-00007D190000}"/>
    <cellStyle name="Comma 3 2 2 4 2 3 3 2 2" xfId="10114" xr:uid="{00000000-0005-0000-0000-00007E190000}"/>
    <cellStyle name="Comma 3 2 2 4 2 3 3 3" xfId="7138" xr:uid="{00000000-0005-0000-0000-00007F190000}"/>
    <cellStyle name="Comma 3 2 2 4 2 3 4" xfId="2191" xr:uid="{00000000-0005-0000-0000-000080190000}"/>
    <cellStyle name="Comma 3 2 2 4 2 3 4 2" xfId="5169" xr:uid="{00000000-0005-0000-0000-000081190000}"/>
    <cellStyle name="Comma 3 2 2 4 2 3 4 2 2" xfId="11121" xr:uid="{00000000-0005-0000-0000-000082190000}"/>
    <cellStyle name="Comma 3 2 2 4 2 3 4 3" xfId="8145" xr:uid="{00000000-0005-0000-0000-000083190000}"/>
    <cellStyle name="Comma 3 2 2 4 2 3 5" xfId="3173" xr:uid="{00000000-0005-0000-0000-000084190000}"/>
    <cellStyle name="Comma 3 2 2 4 2 3 5 2" xfId="9127" xr:uid="{00000000-0005-0000-0000-000085190000}"/>
    <cellStyle name="Comma 3 2 2 4 2 3 6" xfId="6151" xr:uid="{00000000-0005-0000-0000-000086190000}"/>
    <cellStyle name="Comma 3 2 2 4 2 4" xfId="306" xr:uid="{00000000-0005-0000-0000-000087190000}"/>
    <cellStyle name="Comma 3 2 2 4 2 4 2" xfId="681" xr:uid="{00000000-0005-0000-0000-000088190000}"/>
    <cellStyle name="Comma 3 2 2 4 2 4 2 2" xfId="1905" xr:uid="{00000000-0005-0000-0000-000089190000}"/>
    <cellStyle name="Comma 3 2 2 4 2 4 2 2 2" xfId="4895" xr:uid="{00000000-0005-0000-0000-00008A190000}"/>
    <cellStyle name="Comma 3 2 2 4 2 4 2 2 2 2" xfId="10849" xr:uid="{00000000-0005-0000-0000-00008B190000}"/>
    <cellStyle name="Comma 3 2 2 4 2 4 2 2 3" xfId="7873" xr:uid="{00000000-0005-0000-0000-00008C190000}"/>
    <cellStyle name="Comma 3 2 2 4 2 4 2 3" xfId="2691" xr:uid="{00000000-0005-0000-0000-00008D190000}"/>
    <cellStyle name="Comma 3 2 2 4 2 4 2 3 2" xfId="5669" xr:uid="{00000000-0005-0000-0000-00008E190000}"/>
    <cellStyle name="Comma 3 2 2 4 2 4 2 3 2 2" xfId="11621" xr:uid="{00000000-0005-0000-0000-00008F190000}"/>
    <cellStyle name="Comma 3 2 2 4 2 4 2 3 3" xfId="8645" xr:uid="{00000000-0005-0000-0000-000090190000}"/>
    <cellStyle name="Comma 3 2 2 4 2 4 2 4" xfId="3673" xr:uid="{00000000-0005-0000-0000-000091190000}"/>
    <cellStyle name="Comma 3 2 2 4 2 4 2 4 2" xfId="9627" xr:uid="{00000000-0005-0000-0000-000092190000}"/>
    <cellStyle name="Comma 3 2 2 4 2 4 2 5" xfId="6651" xr:uid="{00000000-0005-0000-0000-000093190000}"/>
    <cellStyle name="Comma 3 2 2 4 2 4 3" xfId="1295" xr:uid="{00000000-0005-0000-0000-000094190000}"/>
    <cellStyle name="Comma 3 2 2 4 2 4 3 2" xfId="4285" xr:uid="{00000000-0005-0000-0000-000095190000}"/>
    <cellStyle name="Comma 3 2 2 4 2 4 3 2 2" xfId="10239" xr:uid="{00000000-0005-0000-0000-000096190000}"/>
    <cellStyle name="Comma 3 2 2 4 2 4 3 3" xfId="7263" xr:uid="{00000000-0005-0000-0000-000097190000}"/>
    <cellStyle name="Comma 3 2 2 4 2 4 4" xfId="2316" xr:uid="{00000000-0005-0000-0000-000098190000}"/>
    <cellStyle name="Comma 3 2 2 4 2 4 4 2" xfId="5294" xr:uid="{00000000-0005-0000-0000-000099190000}"/>
    <cellStyle name="Comma 3 2 2 4 2 4 4 2 2" xfId="11246" xr:uid="{00000000-0005-0000-0000-00009A190000}"/>
    <cellStyle name="Comma 3 2 2 4 2 4 4 3" xfId="8270" xr:uid="{00000000-0005-0000-0000-00009B190000}"/>
    <cellStyle name="Comma 3 2 2 4 2 4 5" xfId="3298" xr:uid="{00000000-0005-0000-0000-00009C190000}"/>
    <cellStyle name="Comma 3 2 2 4 2 4 5 2" xfId="9252" xr:uid="{00000000-0005-0000-0000-00009D190000}"/>
    <cellStyle name="Comma 3 2 2 4 2 4 6" xfId="6276" xr:uid="{00000000-0005-0000-0000-00009E190000}"/>
    <cellStyle name="Comma 3 2 2 4 2 5" xfId="801" xr:uid="{00000000-0005-0000-0000-00009F190000}"/>
    <cellStyle name="Comma 3 2 2 4 2 5 2" xfId="1572" xr:uid="{00000000-0005-0000-0000-0000A0190000}"/>
    <cellStyle name="Comma 3 2 2 4 2 5 2 2" xfId="4562" xr:uid="{00000000-0005-0000-0000-0000A1190000}"/>
    <cellStyle name="Comma 3 2 2 4 2 5 2 2 2" xfId="10516" xr:uid="{00000000-0005-0000-0000-0000A2190000}"/>
    <cellStyle name="Comma 3 2 2 4 2 5 2 3" xfId="7540" xr:uid="{00000000-0005-0000-0000-0000A3190000}"/>
    <cellStyle name="Comma 3 2 2 4 2 5 3" xfId="2811" xr:uid="{00000000-0005-0000-0000-0000A4190000}"/>
    <cellStyle name="Comma 3 2 2 4 2 5 3 2" xfId="5789" xr:uid="{00000000-0005-0000-0000-0000A5190000}"/>
    <cellStyle name="Comma 3 2 2 4 2 5 3 2 2" xfId="11741" xr:uid="{00000000-0005-0000-0000-0000A6190000}"/>
    <cellStyle name="Comma 3 2 2 4 2 5 3 3" xfId="8765" xr:uid="{00000000-0005-0000-0000-0000A7190000}"/>
    <cellStyle name="Comma 3 2 2 4 2 5 4" xfId="3793" xr:uid="{00000000-0005-0000-0000-0000A8190000}"/>
    <cellStyle name="Comma 3 2 2 4 2 5 4 2" xfId="9747" xr:uid="{00000000-0005-0000-0000-0000A9190000}"/>
    <cellStyle name="Comma 3 2 2 4 2 5 5" xfId="6771" xr:uid="{00000000-0005-0000-0000-0000AA190000}"/>
    <cellStyle name="Comma 3 2 2 4 2 6" xfId="921" xr:uid="{00000000-0005-0000-0000-0000AB190000}"/>
    <cellStyle name="Comma 3 2 2 4 2 6 2" xfId="1692" xr:uid="{00000000-0005-0000-0000-0000AC190000}"/>
    <cellStyle name="Comma 3 2 2 4 2 6 2 2" xfId="4682" xr:uid="{00000000-0005-0000-0000-0000AD190000}"/>
    <cellStyle name="Comma 3 2 2 4 2 6 2 2 2" xfId="10636" xr:uid="{00000000-0005-0000-0000-0000AE190000}"/>
    <cellStyle name="Comma 3 2 2 4 2 6 2 3" xfId="7660" xr:uid="{00000000-0005-0000-0000-0000AF190000}"/>
    <cellStyle name="Comma 3 2 2 4 2 6 3" xfId="2931" xr:uid="{00000000-0005-0000-0000-0000B0190000}"/>
    <cellStyle name="Comma 3 2 2 4 2 6 3 2" xfId="5909" xr:uid="{00000000-0005-0000-0000-0000B1190000}"/>
    <cellStyle name="Comma 3 2 2 4 2 6 3 2 2" xfId="11861" xr:uid="{00000000-0005-0000-0000-0000B2190000}"/>
    <cellStyle name="Comma 3 2 2 4 2 6 3 3" xfId="8885" xr:uid="{00000000-0005-0000-0000-0000B3190000}"/>
    <cellStyle name="Comma 3 2 2 4 2 6 4" xfId="3913" xr:uid="{00000000-0005-0000-0000-0000B4190000}"/>
    <cellStyle name="Comma 3 2 2 4 2 6 4 2" xfId="9867" xr:uid="{00000000-0005-0000-0000-0000B5190000}"/>
    <cellStyle name="Comma 3 2 2 4 2 6 5" xfId="6891" xr:uid="{00000000-0005-0000-0000-0000B6190000}"/>
    <cellStyle name="Comma 3 2 2 4 2 7" xfId="436" xr:uid="{00000000-0005-0000-0000-0000B7190000}"/>
    <cellStyle name="Comma 3 2 2 4 2 7 2" xfId="1438" xr:uid="{00000000-0005-0000-0000-0000B8190000}"/>
    <cellStyle name="Comma 3 2 2 4 2 7 2 2" xfId="4428" xr:uid="{00000000-0005-0000-0000-0000B9190000}"/>
    <cellStyle name="Comma 3 2 2 4 2 7 2 2 2" xfId="10382" xr:uid="{00000000-0005-0000-0000-0000BA190000}"/>
    <cellStyle name="Comma 3 2 2 4 2 7 2 3" xfId="7406" xr:uid="{00000000-0005-0000-0000-0000BB190000}"/>
    <cellStyle name="Comma 3 2 2 4 2 7 3" xfId="2446" xr:uid="{00000000-0005-0000-0000-0000BC190000}"/>
    <cellStyle name="Comma 3 2 2 4 2 7 3 2" xfId="5424" xr:uid="{00000000-0005-0000-0000-0000BD190000}"/>
    <cellStyle name="Comma 3 2 2 4 2 7 3 2 2" xfId="11376" xr:uid="{00000000-0005-0000-0000-0000BE190000}"/>
    <cellStyle name="Comma 3 2 2 4 2 7 3 3" xfId="8400" xr:uid="{00000000-0005-0000-0000-0000BF190000}"/>
    <cellStyle name="Comma 3 2 2 4 2 7 4" xfId="3428" xr:uid="{00000000-0005-0000-0000-0000C0190000}"/>
    <cellStyle name="Comma 3 2 2 4 2 7 4 2" xfId="9382" xr:uid="{00000000-0005-0000-0000-0000C1190000}"/>
    <cellStyle name="Comma 3 2 2 4 2 7 5" xfId="6406" xr:uid="{00000000-0005-0000-0000-0000C2190000}"/>
    <cellStyle name="Comma 3 2 2 4 2 8" xfId="1050" xr:uid="{00000000-0005-0000-0000-0000C3190000}"/>
    <cellStyle name="Comma 3 2 2 4 2 8 2" xfId="4040" xr:uid="{00000000-0005-0000-0000-0000C4190000}"/>
    <cellStyle name="Comma 3 2 2 4 2 8 2 2" xfId="9994" xr:uid="{00000000-0005-0000-0000-0000C5190000}"/>
    <cellStyle name="Comma 3 2 2 4 2 8 3" xfId="7018" xr:uid="{00000000-0005-0000-0000-0000C6190000}"/>
    <cellStyle name="Comma 3 2 2 4 2 9" xfId="2071" xr:uid="{00000000-0005-0000-0000-0000C7190000}"/>
    <cellStyle name="Comma 3 2 2 4 2 9 2" xfId="5049" xr:uid="{00000000-0005-0000-0000-0000C8190000}"/>
    <cellStyle name="Comma 3 2 2 4 2 9 2 2" xfId="11001" xr:uid="{00000000-0005-0000-0000-0000C9190000}"/>
    <cellStyle name="Comma 3 2 2 4 2 9 3" xfId="8025" xr:uid="{00000000-0005-0000-0000-0000CA190000}"/>
    <cellStyle name="Comma 3 2 2 4 3" xfId="91" xr:uid="{00000000-0005-0000-0000-0000CB190000}"/>
    <cellStyle name="Comma 3 2 2 4 3 10" xfId="6061" xr:uid="{00000000-0005-0000-0000-0000CC190000}"/>
    <cellStyle name="Comma 3 2 2 4 3 2" xfId="211" xr:uid="{00000000-0005-0000-0000-0000CD190000}"/>
    <cellStyle name="Comma 3 2 2 4 3 2 2" xfId="586" xr:uid="{00000000-0005-0000-0000-0000CE190000}"/>
    <cellStyle name="Comma 3 2 2 4 3 2 2 2" xfId="1457" xr:uid="{00000000-0005-0000-0000-0000CF190000}"/>
    <cellStyle name="Comma 3 2 2 4 3 2 2 2 2" xfId="4447" xr:uid="{00000000-0005-0000-0000-0000D0190000}"/>
    <cellStyle name="Comma 3 2 2 4 3 2 2 2 2 2" xfId="10401" xr:uid="{00000000-0005-0000-0000-0000D1190000}"/>
    <cellStyle name="Comma 3 2 2 4 3 2 2 2 3" xfId="7425" xr:uid="{00000000-0005-0000-0000-0000D2190000}"/>
    <cellStyle name="Comma 3 2 2 4 3 2 2 3" xfId="2596" xr:uid="{00000000-0005-0000-0000-0000D3190000}"/>
    <cellStyle name="Comma 3 2 2 4 3 2 2 3 2" xfId="5574" xr:uid="{00000000-0005-0000-0000-0000D4190000}"/>
    <cellStyle name="Comma 3 2 2 4 3 2 2 3 2 2" xfId="11526" xr:uid="{00000000-0005-0000-0000-0000D5190000}"/>
    <cellStyle name="Comma 3 2 2 4 3 2 2 3 3" xfId="8550" xr:uid="{00000000-0005-0000-0000-0000D6190000}"/>
    <cellStyle name="Comma 3 2 2 4 3 2 2 4" xfId="3578" xr:uid="{00000000-0005-0000-0000-0000D7190000}"/>
    <cellStyle name="Comma 3 2 2 4 3 2 2 4 2" xfId="9532" xr:uid="{00000000-0005-0000-0000-0000D8190000}"/>
    <cellStyle name="Comma 3 2 2 4 3 2 2 5" xfId="6556" xr:uid="{00000000-0005-0000-0000-0000D9190000}"/>
    <cellStyle name="Comma 3 2 2 4 3 2 3" xfId="1200" xr:uid="{00000000-0005-0000-0000-0000DA190000}"/>
    <cellStyle name="Comma 3 2 2 4 3 2 3 2" xfId="4190" xr:uid="{00000000-0005-0000-0000-0000DB190000}"/>
    <cellStyle name="Comma 3 2 2 4 3 2 3 2 2" xfId="10144" xr:uid="{00000000-0005-0000-0000-0000DC190000}"/>
    <cellStyle name="Comma 3 2 2 4 3 2 3 3" xfId="7168" xr:uid="{00000000-0005-0000-0000-0000DD190000}"/>
    <cellStyle name="Comma 3 2 2 4 3 2 4" xfId="2221" xr:uid="{00000000-0005-0000-0000-0000DE190000}"/>
    <cellStyle name="Comma 3 2 2 4 3 2 4 2" xfId="5199" xr:uid="{00000000-0005-0000-0000-0000DF190000}"/>
    <cellStyle name="Comma 3 2 2 4 3 2 4 2 2" xfId="11151" xr:uid="{00000000-0005-0000-0000-0000E0190000}"/>
    <cellStyle name="Comma 3 2 2 4 3 2 4 3" xfId="8175" xr:uid="{00000000-0005-0000-0000-0000E1190000}"/>
    <cellStyle name="Comma 3 2 2 4 3 2 5" xfId="3203" xr:uid="{00000000-0005-0000-0000-0000E2190000}"/>
    <cellStyle name="Comma 3 2 2 4 3 2 5 2" xfId="9157" xr:uid="{00000000-0005-0000-0000-0000E3190000}"/>
    <cellStyle name="Comma 3 2 2 4 3 2 6" xfId="6181" xr:uid="{00000000-0005-0000-0000-0000E4190000}"/>
    <cellStyle name="Comma 3 2 2 4 3 3" xfId="336" xr:uid="{00000000-0005-0000-0000-0000E5190000}"/>
    <cellStyle name="Comma 3 2 2 4 3 3 2" xfId="711" xr:uid="{00000000-0005-0000-0000-0000E6190000}"/>
    <cellStyle name="Comma 3 2 2 4 3 3 2 2" xfId="1935" xr:uid="{00000000-0005-0000-0000-0000E7190000}"/>
    <cellStyle name="Comma 3 2 2 4 3 3 2 2 2" xfId="4925" xr:uid="{00000000-0005-0000-0000-0000E8190000}"/>
    <cellStyle name="Comma 3 2 2 4 3 3 2 2 2 2" xfId="10879" xr:uid="{00000000-0005-0000-0000-0000E9190000}"/>
    <cellStyle name="Comma 3 2 2 4 3 3 2 2 3" xfId="7903" xr:uid="{00000000-0005-0000-0000-0000EA190000}"/>
    <cellStyle name="Comma 3 2 2 4 3 3 2 3" xfId="2721" xr:uid="{00000000-0005-0000-0000-0000EB190000}"/>
    <cellStyle name="Comma 3 2 2 4 3 3 2 3 2" xfId="5699" xr:uid="{00000000-0005-0000-0000-0000EC190000}"/>
    <cellStyle name="Comma 3 2 2 4 3 3 2 3 2 2" xfId="11651" xr:uid="{00000000-0005-0000-0000-0000ED190000}"/>
    <cellStyle name="Comma 3 2 2 4 3 3 2 3 3" xfId="8675" xr:uid="{00000000-0005-0000-0000-0000EE190000}"/>
    <cellStyle name="Comma 3 2 2 4 3 3 2 4" xfId="3703" xr:uid="{00000000-0005-0000-0000-0000EF190000}"/>
    <cellStyle name="Comma 3 2 2 4 3 3 2 4 2" xfId="9657" xr:uid="{00000000-0005-0000-0000-0000F0190000}"/>
    <cellStyle name="Comma 3 2 2 4 3 3 2 5" xfId="6681" xr:uid="{00000000-0005-0000-0000-0000F1190000}"/>
    <cellStyle name="Comma 3 2 2 4 3 3 3" xfId="1325" xr:uid="{00000000-0005-0000-0000-0000F2190000}"/>
    <cellStyle name="Comma 3 2 2 4 3 3 3 2" xfId="4315" xr:uid="{00000000-0005-0000-0000-0000F3190000}"/>
    <cellStyle name="Comma 3 2 2 4 3 3 3 2 2" xfId="10269" xr:uid="{00000000-0005-0000-0000-0000F4190000}"/>
    <cellStyle name="Comma 3 2 2 4 3 3 3 3" xfId="7293" xr:uid="{00000000-0005-0000-0000-0000F5190000}"/>
    <cellStyle name="Comma 3 2 2 4 3 3 4" xfId="2346" xr:uid="{00000000-0005-0000-0000-0000F6190000}"/>
    <cellStyle name="Comma 3 2 2 4 3 3 4 2" xfId="5324" xr:uid="{00000000-0005-0000-0000-0000F7190000}"/>
    <cellStyle name="Comma 3 2 2 4 3 3 4 2 2" xfId="11276" xr:uid="{00000000-0005-0000-0000-0000F8190000}"/>
    <cellStyle name="Comma 3 2 2 4 3 3 4 3" xfId="8300" xr:uid="{00000000-0005-0000-0000-0000F9190000}"/>
    <cellStyle name="Comma 3 2 2 4 3 3 5" xfId="3328" xr:uid="{00000000-0005-0000-0000-0000FA190000}"/>
    <cellStyle name="Comma 3 2 2 4 3 3 5 2" xfId="9282" xr:uid="{00000000-0005-0000-0000-0000FB190000}"/>
    <cellStyle name="Comma 3 2 2 4 3 3 6" xfId="6306" xr:uid="{00000000-0005-0000-0000-0000FC190000}"/>
    <cellStyle name="Comma 3 2 2 4 3 4" xfId="831" xr:uid="{00000000-0005-0000-0000-0000FD190000}"/>
    <cellStyle name="Comma 3 2 2 4 3 4 2" xfId="1602" xr:uid="{00000000-0005-0000-0000-0000FE190000}"/>
    <cellStyle name="Comma 3 2 2 4 3 4 2 2" xfId="4592" xr:uid="{00000000-0005-0000-0000-0000FF190000}"/>
    <cellStyle name="Comma 3 2 2 4 3 4 2 2 2" xfId="10546" xr:uid="{00000000-0005-0000-0000-0000001A0000}"/>
    <cellStyle name="Comma 3 2 2 4 3 4 2 3" xfId="7570" xr:uid="{00000000-0005-0000-0000-0000011A0000}"/>
    <cellStyle name="Comma 3 2 2 4 3 4 3" xfId="2841" xr:uid="{00000000-0005-0000-0000-0000021A0000}"/>
    <cellStyle name="Comma 3 2 2 4 3 4 3 2" xfId="5819" xr:uid="{00000000-0005-0000-0000-0000031A0000}"/>
    <cellStyle name="Comma 3 2 2 4 3 4 3 2 2" xfId="11771" xr:uid="{00000000-0005-0000-0000-0000041A0000}"/>
    <cellStyle name="Comma 3 2 2 4 3 4 3 3" xfId="8795" xr:uid="{00000000-0005-0000-0000-0000051A0000}"/>
    <cellStyle name="Comma 3 2 2 4 3 4 4" xfId="3823" xr:uid="{00000000-0005-0000-0000-0000061A0000}"/>
    <cellStyle name="Comma 3 2 2 4 3 4 4 2" xfId="9777" xr:uid="{00000000-0005-0000-0000-0000071A0000}"/>
    <cellStyle name="Comma 3 2 2 4 3 4 5" xfId="6801" xr:uid="{00000000-0005-0000-0000-0000081A0000}"/>
    <cellStyle name="Comma 3 2 2 4 3 5" xfId="951" xr:uid="{00000000-0005-0000-0000-0000091A0000}"/>
    <cellStyle name="Comma 3 2 2 4 3 5 2" xfId="1722" xr:uid="{00000000-0005-0000-0000-00000A1A0000}"/>
    <cellStyle name="Comma 3 2 2 4 3 5 2 2" xfId="4712" xr:uid="{00000000-0005-0000-0000-00000B1A0000}"/>
    <cellStyle name="Comma 3 2 2 4 3 5 2 2 2" xfId="10666" xr:uid="{00000000-0005-0000-0000-00000C1A0000}"/>
    <cellStyle name="Comma 3 2 2 4 3 5 2 3" xfId="7690" xr:uid="{00000000-0005-0000-0000-00000D1A0000}"/>
    <cellStyle name="Comma 3 2 2 4 3 5 3" xfId="2961" xr:uid="{00000000-0005-0000-0000-00000E1A0000}"/>
    <cellStyle name="Comma 3 2 2 4 3 5 3 2" xfId="5939" xr:uid="{00000000-0005-0000-0000-00000F1A0000}"/>
    <cellStyle name="Comma 3 2 2 4 3 5 3 2 2" xfId="11891" xr:uid="{00000000-0005-0000-0000-0000101A0000}"/>
    <cellStyle name="Comma 3 2 2 4 3 5 3 3" xfId="8915" xr:uid="{00000000-0005-0000-0000-0000111A0000}"/>
    <cellStyle name="Comma 3 2 2 4 3 5 4" xfId="3943" xr:uid="{00000000-0005-0000-0000-0000121A0000}"/>
    <cellStyle name="Comma 3 2 2 4 3 5 4 2" xfId="9897" xr:uid="{00000000-0005-0000-0000-0000131A0000}"/>
    <cellStyle name="Comma 3 2 2 4 3 5 5" xfId="6921" xr:uid="{00000000-0005-0000-0000-0000141A0000}"/>
    <cellStyle name="Comma 3 2 2 4 3 6" xfId="466" xr:uid="{00000000-0005-0000-0000-0000151A0000}"/>
    <cellStyle name="Comma 3 2 2 4 3 6 2" xfId="1518" xr:uid="{00000000-0005-0000-0000-0000161A0000}"/>
    <cellStyle name="Comma 3 2 2 4 3 6 2 2" xfId="4508" xr:uid="{00000000-0005-0000-0000-0000171A0000}"/>
    <cellStyle name="Comma 3 2 2 4 3 6 2 2 2" xfId="10462" xr:uid="{00000000-0005-0000-0000-0000181A0000}"/>
    <cellStyle name="Comma 3 2 2 4 3 6 2 3" xfId="7486" xr:uid="{00000000-0005-0000-0000-0000191A0000}"/>
    <cellStyle name="Comma 3 2 2 4 3 6 3" xfId="2476" xr:uid="{00000000-0005-0000-0000-00001A1A0000}"/>
    <cellStyle name="Comma 3 2 2 4 3 6 3 2" xfId="5454" xr:uid="{00000000-0005-0000-0000-00001B1A0000}"/>
    <cellStyle name="Comma 3 2 2 4 3 6 3 2 2" xfId="11406" xr:uid="{00000000-0005-0000-0000-00001C1A0000}"/>
    <cellStyle name="Comma 3 2 2 4 3 6 3 3" xfId="8430" xr:uid="{00000000-0005-0000-0000-00001D1A0000}"/>
    <cellStyle name="Comma 3 2 2 4 3 6 4" xfId="3458" xr:uid="{00000000-0005-0000-0000-00001E1A0000}"/>
    <cellStyle name="Comma 3 2 2 4 3 6 4 2" xfId="9412" xr:uid="{00000000-0005-0000-0000-00001F1A0000}"/>
    <cellStyle name="Comma 3 2 2 4 3 6 5" xfId="6436" xr:uid="{00000000-0005-0000-0000-0000201A0000}"/>
    <cellStyle name="Comma 3 2 2 4 3 7" xfId="1080" xr:uid="{00000000-0005-0000-0000-0000211A0000}"/>
    <cellStyle name="Comma 3 2 2 4 3 7 2" xfId="4070" xr:uid="{00000000-0005-0000-0000-0000221A0000}"/>
    <cellStyle name="Comma 3 2 2 4 3 7 2 2" xfId="10024" xr:uid="{00000000-0005-0000-0000-0000231A0000}"/>
    <cellStyle name="Comma 3 2 2 4 3 7 3" xfId="7048" xr:uid="{00000000-0005-0000-0000-0000241A0000}"/>
    <cellStyle name="Comma 3 2 2 4 3 8" xfId="2101" xr:uid="{00000000-0005-0000-0000-0000251A0000}"/>
    <cellStyle name="Comma 3 2 2 4 3 8 2" xfId="5079" xr:uid="{00000000-0005-0000-0000-0000261A0000}"/>
    <cellStyle name="Comma 3 2 2 4 3 8 2 2" xfId="11031" xr:uid="{00000000-0005-0000-0000-0000271A0000}"/>
    <cellStyle name="Comma 3 2 2 4 3 8 3" xfId="8055" xr:uid="{00000000-0005-0000-0000-0000281A0000}"/>
    <cellStyle name="Comma 3 2 2 4 3 9" xfId="3083" xr:uid="{00000000-0005-0000-0000-0000291A0000}"/>
    <cellStyle name="Comma 3 2 2 4 3 9 2" xfId="9037" xr:uid="{00000000-0005-0000-0000-00002A1A0000}"/>
    <cellStyle name="Comma 3 2 2 4 4" xfId="151" xr:uid="{00000000-0005-0000-0000-00002B1A0000}"/>
    <cellStyle name="Comma 3 2 2 4 4 2" xfId="526" xr:uid="{00000000-0005-0000-0000-00002C1A0000}"/>
    <cellStyle name="Comma 3 2 2 4 4 2 2" xfId="1433" xr:uid="{00000000-0005-0000-0000-00002D1A0000}"/>
    <cellStyle name="Comma 3 2 2 4 4 2 2 2" xfId="4423" xr:uid="{00000000-0005-0000-0000-00002E1A0000}"/>
    <cellStyle name="Comma 3 2 2 4 4 2 2 2 2" xfId="10377" xr:uid="{00000000-0005-0000-0000-00002F1A0000}"/>
    <cellStyle name="Comma 3 2 2 4 4 2 2 3" xfId="7401" xr:uid="{00000000-0005-0000-0000-0000301A0000}"/>
    <cellStyle name="Comma 3 2 2 4 4 2 3" xfId="2536" xr:uid="{00000000-0005-0000-0000-0000311A0000}"/>
    <cellStyle name="Comma 3 2 2 4 4 2 3 2" xfId="5514" xr:uid="{00000000-0005-0000-0000-0000321A0000}"/>
    <cellStyle name="Comma 3 2 2 4 4 2 3 2 2" xfId="11466" xr:uid="{00000000-0005-0000-0000-0000331A0000}"/>
    <cellStyle name="Comma 3 2 2 4 4 2 3 3" xfId="8490" xr:uid="{00000000-0005-0000-0000-0000341A0000}"/>
    <cellStyle name="Comma 3 2 2 4 4 2 4" xfId="3518" xr:uid="{00000000-0005-0000-0000-0000351A0000}"/>
    <cellStyle name="Comma 3 2 2 4 4 2 4 2" xfId="9472" xr:uid="{00000000-0005-0000-0000-0000361A0000}"/>
    <cellStyle name="Comma 3 2 2 4 4 2 5" xfId="6496" xr:uid="{00000000-0005-0000-0000-0000371A0000}"/>
    <cellStyle name="Comma 3 2 2 4 4 3" xfId="1140" xr:uid="{00000000-0005-0000-0000-0000381A0000}"/>
    <cellStyle name="Comma 3 2 2 4 4 3 2" xfId="4130" xr:uid="{00000000-0005-0000-0000-0000391A0000}"/>
    <cellStyle name="Comma 3 2 2 4 4 3 2 2" xfId="10084" xr:uid="{00000000-0005-0000-0000-00003A1A0000}"/>
    <cellStyle name="Comma 3 2 2 4 4 3 3" xfId="7108" xr:uid="{00000000-0005-0000-0000-00003B1A0000}"/>
    <cellStyle name="Comma 3 2 2 4 4 4" xfId="2161" xr:uid="{00000000-0005-0000-0000-00003C1A0000}"/>
    <cellStyle name="Comma 3 2 2 4 4 4 2" xfId="5139" xr:uid="{00000000-0005-0000-0000-00003D1A0000}"/>
    <cellStyle name="Comma 3 2 2 4 4 4 2 2" xfId="11091" xr:uid="{00000000-0005-0000-0000-00003E1A0000}"/>
    <cellStyle name="Comma 3 2 2 4 4 4 3" xfId="8115" xr:uid="{00000000-0005-0000-0000-00003F1A0000}"/>
    <cellStyle name="Comma 3 2 2 4 4 5" xfId="3143" xr:uid="{00000000-0005-0000-0000-0000401A0000}"/>
    <cellStyle name="Comma 3 2 2 4 4 5 2" xfId="9097" xr:uid="{00000000-0005-0000-0000-0000411A0000}"/>
    <cellStyle name="Comma 3 2 2 4 4 6" xfId="6121" xr:uid="{00000000-0005-0000-0000-0000421A0000}"/>
    <cellStyle name="Comma 3 2 2 4 5" xfId="276" xr:uid="{00000000-0005-0000-0000-0000431A0000}"/>
    <cellStyle name="Comma 3 2 2 4 5 2" xfId="651" xr:uid="{00000000-0005-0000-0000-0000441A0000}"/>
    <cellStyle name="Comma 3 2 2 4 5 2 2" xfId="1875" xr:uid="{00000000-0005-0000-0000-0000451A0000}"/>
    <cellStyle name="Comma 3 2 2 4 5 2 2 2" xfId="4865" xr:uid="{00000000-0005-0000-0000-0000461A0000}"/>
    <cellStyle name="Comma 3 2 2 4 5 2 2 2 2" xfId="10819" xr:uid="{00000000-0005-0000-0000-0000471A0000}"/>
    <cellStyle name="Comma 3 2 2 4 5 2 2 3" xfId="7843" xr:uid="{00000000-0005-0000-0000-0000481A0000}"/>
    <cellStyle name="Comma 3 2 2 4 5 2 3" xfId="2661" xr:uid="{00000000-0005-0000-0000-0000491A0000}"/>
    <cellStyle name="Comma 3 2 2 4 5 2 3 2" xfId="5639" xr:uid="{00000000-0005-0000-0000-00004A1A0000}"/>
    <cellStyle name="Comma 3 2 2 4 5 2 3 2 2" xfId="11591" xr:uid="{00000000-0005-0000-0000-00004B1A0000}"/>
    <cellStyle name="Comma 3 2 2 4 5 2 3 3" xfId="8615" xr:uid="{00000000-0005-0000-0000-00004C1A0000}"/>
    <cellStyle name="Comma 3 2 2 4 5 2 4" xfId="3643" xr:uid="{00000000-0005-0000-0000-00004D1A0000}"/>
    <cellStyle name="Comma 3 2 2 4 5 2 4 2" xfId="9597" xr:uid="{00000000-0005-0000-0000-00004E1A0000}"/>
    <cellStyle name="Comma 3 2 2 4 5 2 5" xfId="6621" xr:uid="{00000000-0005-0000-0000-00004F1A0000}"/>
    <cellStyle name="Comma 3 2 2 4 5 3" xfId="1265" xr:uid="{00000000-0005-0000-0000-0000501A0000}"/>
    <cellStyle name="Comma 3 2 2 4 5 3 2" xfId="4255" xr:uid="{00000000-0005-0000-0000-0000511A0000}"/>
    <cellStyle name="Comma 3 2 2 4 5 3 2 2" xfId="10209" xr:uid="{00000000-0005-0000-0000-0000521A0000}"/>
    <cellStyle name="Comma 3 2 2 4 5 3 3" xfId="7233" xr:uid="{00000000-0005-0000-0000-0000531A0000}"/>
    <cellStyle name="Comma 3 2 2 4 5 4" xfId="2286" xr:uid="{00000000-0005-0000-0000-0000541A0000}"/>
    <cellStyle name="Comma 3 2 2 4 5 4 2" xfId="5264" xr:uid="{00000000-0005-0000-0000-0000551A0000}"/>
    <cellStyle name="Comma 3 2 2 4 5 4 2 2" xfId="11216" xr:uid="{00000000-0005-0000-0000-0000561A0000}"/>
    <cellStyle name="Comma 3 2 2 4 5 4 3" xfId="8240" xr:uid="{00000000-0005-0000-0000-0000571A0000}"/>
    <cellStyle name="Comma 3 2 2 4 5 5" xfId="3268" xr:uid="{00000000-0005-0000-0000-0000581A0000}"/>
    <cellStyle name="Comma 3 2 2 4 5 5 2" xfId="9222" xr:uid="{00000000-0005-0000-0000-0000591A0000}"/>
    <cellStyle name="Comma 3 2 2 4 5 6" xfId="6246" xr:uid="{00000000-0005-0000-0000-00005A1A0000}"/>
    <cellStyle name="Comma 3 2 2 4 6" xfId="771" xr:uid="{00000000-0005-0000-0000-00005B1A0000}"/>
    <cellStyle name="Comma 3 2 2 4 6 2" xfId="1542" xr:uid="{00000000-0005-0000-0000-00005C1A0000}"/>
    <cellStyle name="Comma 3 2 2 4 6 2 2" xfId="4532" xr:uid="{00000000-0005-0000-0000-00005D1A0000}"/>
    <cellStyle name="Comma 3 2 2 4 6 2 2 2" xfId="10486" xr:uid="{00000000-0005-0000-0000-00005E1A0000}"/>
    <cellStyle name="Comma 3 2 2 4 6 2 3" xfId="7510" xr:uid="{00000000-0005-0000-0000-00005F1A0000}"/>
    <cellStyle name="Comma 3 2 2 4 6 3" xfId="2781" xr:uid="{00000000-0005-0000-0000-0000601A0000}"/>
    <cellStyle name="Comma 3 2 2 4 6 3 2" xfId="5759" xr:uid="{00000000-0005-0000-0000-0000611A0000}"/>
    <cellStyle name="Comma 3 2 2 4 6 3 2 2" xfId="11711" xr:uid="{00000000-0005-0000-0000-0000621A0000}"/>
    <cellStyle name="Comma 3 2 2 4 6 3 3" xfId="8735" xr:uid="{00000000-0005-0000-0000-0000631A0000}"/>
    <cellStyle name="Comma 3 2 2 4 6 4" xfId="3763" xr:uid="{00000000-0005-0000-0000-0000641A0000}"/>
    <cellStyle name="Comma 3 2 2 4 6 4 2" xfId="9717" xr:uid="{00000000-0005-0000-0000-0000651A0000}"/>
    <cellStyle name="Comma 3 2 2 4 6 5" xfId="6741" xr:uid="{00000000-0005-0000-0000-0000661A0000}"/>
    <cellStyle name="Comma 3 2 2 4 7" xfId="891" xr:uid="{00000000-0005-0000-0000-0000671A0000}"/>
    <cellStyle name="Comma 3 2 2 4 7 2" xfId="1662" xr:uid="{00000000-0005-0000-0000-0000681A0000}"/>
    <cellStyle name="Comma 3 2 2 4 7 2 2" xfId="4652" xr:uid="{00000000-0005-0000-0000-0000691A0000}"/>
    <cellStyle name="Comma 3 2 2 4 7 2 2 2" xfId="10606" xr:uid="{00000000-0005-0000-0000-00006A1A0000}"/>
    <cellStyle name="Comma 3 2 2 4 7 2 3" xfId="7630" xr:uid="{00000000-0005-0000-0000-00006B1A0000}"/>
    <cellStyle name="Comma 3 2 2 4 7 3" xfId="2901" xr:uid="{00000000-0005-0000-0000-00006C1A0000}"/>
    <cellStyle name="Comma 3 2 2 4 7 3 2" xfId="5879" xr:uid="{00000000-0005-0000-0000-00006D1A0000}"/>
    <cellStyle name="Comma 3 2 2 4 7 3 2 2" xfId="11831" xr:uid="{00000000-0005-0000-0000-00006E1A0000}"/>
    <cellStyle name="Comma 3 2 2 4 7 3 3" xfId="8855" xr:uid="{00000000-0005-0000-0000-00006F1A0000}"/>
    <cellStyle name="Comma 3 2 2 4 7 4" xfId="3883" xr:uid="{00000000-0005-0000-0000-0000701A0000}"/>
    <cellStyle name="Comma 3 2 2 4 7 4 2" xfId="9837" xr:uid="{00000000-0005-0000-0000-0000711A0000}"/>
    <cellStyle name="Comma 3 2 2 4 7 5" xfId="6861" xr:uid="{00000000-0005-0000-0000-0000721A0000}"/>
    <cellStyle name="Comma 3 2 2 4 8" xfId="406" xr:uid="{00000000-0005-0000-0000-0000731A0000}"/>
    <cellStyle name="Comma 3 2 2 4 8 2" xfId="1777" xr:uid="{00000000-0005-0000-0000-0000741A0000}"/>
    <cellStyle name="Comma 3 2 2 4 8 2 2" xfId="4767" xr:uid="{00000000-0005-0000-0000-0000751A0000}"/>
    <cellStyle name="Comma 3 2 2 4 8 2 2 2" xfId="10721" xr:uid="{00000000-0005-0000-0000-0000761A0000}"/>
    <cellStyle name="Comma 3 2 2 4 8 2 3" xfId="7745" xr:uid="{00000000-0005-0000-0000-0000771A0000}"/>
    <cellStyle name="Comma 3 2 2 4 8 3" xfId="2416" xr:uid="{00000000-0005-0000-0000-0000781A0000}"/>
    <cellStyle name="Comma 3 2 2 4 8 3 2" xfId="5394" xr:uid="{00000000-0005-0000-0000-0000791A0000}"/>
    <cellStyle name="Comma 3 2 2 4 8 3 2 2" xfId="11346" xr:uid="{00000000-0005-0000-0000-00007A1A0000}"/>
    <cellStyle name="Comma 3 2 2 4 8 3 3" xfId="8370" xr:uid="{00000000-0005-0000-0000-00007B1A0000}"/>
    <cellStyle name="Comma 3 2 2 4 8 4" xfId="3398" xr:uid="{00000000-0005-0000-0000-00007C1A0000}"/>
    <cellStyle name="Comma 3 2 2 4 8 4 2" xfId="9352" xr:uid="{00000000-0005-0000-0000-00007D1A0000}"/>
    <cellStyle name="Comma 3 2 2 4 8 5" xfId="6376" xr:uid="{00000000-0005-0000-0000-00007E1A0000}"/>
    <cellStyle name="Comma 3 2 2 4 9" xfId="1020" xr:uid="{00000000-0005-0000-0000-00007F1A0000}"/>
    <cellStyle name="Comma 3 2 2 4 9 2" xfId="4010" xr:uid="{00000000-0005-0000-0000-0000801A0000}"/>
    <cellStyle name="Comma 3 2 2 4 9 2 2" xfId="9964" xr:uid="{00000000-0005-0000-0000-0000811A0000}"/>
    <cellStyle name="Comma 3 2 2 4 9 3" xfId="6988" xr:uid="{00000000-0005-0000-0000-0000821A0000}"/>
    <cellStyle name="Comma 3 2 2 5" xfId="46" xr:uid="{00000000-0005-0000-0000-0000831A0000}"/>
    <cellStyle name="Comma 3 2 2 5 10" xfId="3038" xr:uid="{00000000-0005-0000-0000-0000841A0000}"/>
    <cellStyle name="Comma 3 2 2 5 10 2" xfId="8992" xr:uid="{00000000-0005-0000-0000-0000851A0000}"/>
    <cellStyle name="Comma 3 2 2 5 11" xfId="6016" xr:uid="{00000000-0005-0000-0000-0000861A0000}"/>
    <cellStyle name="Comma 3 2 2 5 2" xfId="106" xr:uid="{00000000-0005-0000-0000-0000871A0000}"/>
    <cellStyle name="Comma 3 2 2 5 2 10" xfId="6076" xr:uid="{00000000-0005-0000-0000-0000881A0000}"/>
    <cellStyle name="Comma 3 2 2 5 2 2" xfId="226" xr:uid="{00000000-0005-0000-0000-0000891A0000}"/>
    <cellStyle name="Comma 3 2 2 5 2 2 2" xfId="601" xr:uid="{00000000-0005-0000-0000-00008A1A0000}"/>
    <cellStyle name="Comma 3 2 2 5 2 2 2 2" xfId="1440" xr:uid="{00000000-0005-0000-0000-00008B1A0000}"/>
    <cellStyle name="Comma 3 2 2 5 2 2 2 2 2" xfId="4430" xr:uid="{00000000-0005-0000-0000-00008C1A0000}"/>
    <cellStyle name="Comma 3 2 2 5 2 2 2 2 2 2" xfId="10384" xr:uid="{00000000-0005-0000-0000-00008D1A0000}"/>
    <cellStyle name="Comma 3 2 2 5 2 2 2 2 3" xfId="7408" xr:uid="{00000000-0005-0000-0000-00008E1A0000}"/>
    <cellStyle name="Comma 3 2 2 5 2 2 2 3" xfId="2611" xr:uid="{00000000-0005-0000-0000-00008F1A0000}"/>
    <cellStyle name="Comma 3 2 2 5 2 2 2 3 2" xfId="5589" xr:uid="{00000000-0005-0000-0000-0000901A0000}"/>
    <cellStyle name="Comma 3 2 2 5 2 2 2 3 2 2" xfId="11541" xr:uid="{00000000-0005-0000-0000-0000911A0000}"/>
    <cellStyle name="Comma 3 2 2 5 2 2 2 3 3" xfId="8565" xr:uid="{00000000-0005-0000-0000-0000921A0000}"/>
    <cellStyle name="Comma 3 2 2 5 2 2 2 4" xfId="3593" xr:uid="{00000000-0005-0000-0000-0000931A0000}"/>
    <cellStyle name="Comma 3 2 2 5 2 2 2 4 2" xfId="9547" xr:uid="{00000000-0005-0000-0000-0000941A0000}"/>
    <cellStyle name="Comma 3 2 2 5 2 2 2 5" xfId="6571" xr:uid="{00000000-0005-0000-0000-0000951A0000}"/>
    <cellStyle name="Comma 3 2 2 5 2 2 3" xfId="1215" xr:uid="{00000000-0005-0000-0000-0000961A0000}"/>
    <cellStyle name="Comma 3 2 2 5 2 2 3 2" xfId="4205" xr:uid="{00000000-0005-0000-0000-0000971A0000}"/>
    <cellStyle name="Comma 3 2 2 5 2 2 3 2 2" xfId="10159" xr:uid="{00000000-0005-0000-0000-0000981A0000}"/>
    <cellStyle name="Comma 3 2 2 5 2 2 3 3" xfId="7183" xr:uid="{00000000-0005-0000-0000-0000991A0000}"/>
    <cellStyle name="Comma 3 2 2 5 2 2 4" xfId="2236" xr:uid="{00000000-0005-0000-0000-00009A1A0000}"/>
    <cellStyle name="Comma 3 2 2 5 2 2 4 2" xfId="5214" xr:uid="{00000000-0005-0000-0000-00009B1A0000}"/>
    <cellStyle name="Comma 3 2 2 5 2 2 4 2 2" xfId="11166" xr:uid="{00000000-0005-0000-0000-00009C1A0000}"/>
    <cellStyle name="Comma 3 2 2 5 2 2 4 3" xfId="8190" xr:uid="{00000000-0005-0000-0000-00009D1A0000}"/>
    <cellStyle name="Comma 3 2 2 5 2 2 5" xfId="3218" xr:uid="{00000000-0005-0000-0000-00009E1A0000}"/>
    <cellStyle name="Comma 3 2 2 5 2 2 5 2" xfId="9172" xr:uid="{00000000-0005-0000-0000-00009F1A0000}"/>
    <cellStyle name="Comma 3 2 2 5 2 2 6" xfId="6196" xr:uid="{00000000-0005-0000-0000-0000A01A0000}"/>
    <cellStyle name="Comma 3 2 2 5 2 3" xfId="351" xr:uid="{00000000-0005-0000-0000-0000A11A0000}"/>
    <cellStyle name="Comma 3 2 2 5 2 3 2" xfId="726" xr:uid="{00000000-0005-0000-0000-0000A21A0000}"/>
    <cellStyle name="Comma 3 2 2 5 2 3 2 2" xfId="1950" xr:uid="{00000000-0005-0000-0000-0000A31A0000}"/>
    <cellStyle name="Comma 3 2 2 5 2 3 2 2 2" xfId="4940" xr:uid="{00000000-0005-0000-0000-0000A41A0000}"/>
    <cellStyle name="Comma 3 2 2 5 2 3 2 2 2 2" xfId="10894" xr:uid="{00000000-0005-0000-0000-0000A51A0000}"/>
    <cellStyle name="Comma 3 2 2 5 2 3 2 2 3" xfId="7918" xr:uid="{00000000-0005-0000-0000-0000A61A0000}"/>
    <cellStyle name="Comma 3 2 2 5 2 3 2 3" xfId="2736" xr:uid="{00000000-0005-0000-0000-0000A71A0000}"/>
    <cellStyle name="Comma 3 2 2 5 2 3 2 3 2" xfId="5714" xr:uid="{00000000-0005-0000-0000-0000A81A0000}"/>
    <cellStyle name="Comma 3 2 2 5 2 3 2 3 2 2" xfId="11666" xr:uid="{00000000-0005-0000-0000-0000A91A0000}"/>
    <cellStyle name="Comma 3 2 2 5 2 3 2 3 3" xfId="8690" xr:uid="{00000000-0005-0000-0000-0000AA1A0000}"/>
    <cellStyle name="Comma 3 2 2 5 2 3 2 4" xfId="3718" xr:uid="{00000000-0005-0000-0000-0000AB1A0000}"/>
    <cellStyle name="Comma 3 2 2 5 2 3 2 4 2" xfId="9672" xr:uid="{00000000-0005-0000-0000-0000AC1A0000}"/>
    <cellStyle name="Comma 3 2 2 5 2 3 2 5" xfId="6696" xr:uid="{00000000-0005-0000-0000-0000AD1A0000}"/>
    <cellStyle name="Comma 3 2 2 5 2 3 3" xfId="1340" xr:uid="{00000000-0005-0000-0000-0000AE1A0000}"/>
    <cellStyle name="Comma 3 2 2 5 2 3 3 2" xfId="4330" xr:uid="{00000000-0005-0000-0000-0000AF1A0000}"/>
    <cellStyle name="Comma 3 2 2 5 2 3 3 2 2" xfId="10284" xr:uid="{00000000-0005-0000-0000-0000B01A0000}"/>
    <cellStyle name="Comma 3 2 2 5 2 3 3 3" xfId="7308" xr:uid="{00000000-0005-0000-0000-0000B11A0000}"/>
    <cellStyle name="Comma 3 2 2 5 2 3 4" xfId="2361" xr:uid="{00000000-0005-0000-0000-0000B21A0000}"/>
    <cellStyle name="Comma 3 2 2 5 2 3 4 2" xfId="5339" xr:uid="{00000000-0005-0000-0000-0000B31A0000}"/>
    <cellStyle name="Comma 3 2 2 5 2 3 4 2 2" xfId="11291" xr:uid="{00000000-0005-0000-0000-0000B41A0000}"/>
    <cellStyle name="Comma 3 2 2 5 2 3 4 3" xfId="8315" xr:uid="{00000000-0005-0000-0000-0000B51A0000}"/>
    <cellStyle name="Comma 3 2 2 5 2 3 5" xfId="3343" xr:uid="{00000000-0005-0000-0000-0000B61A0000}"/>
    <cellStyle name="Comma 3 2 2 5 2 3 5 2" xfId="9297" xr:uid="{00000000-0005-0000-0000-0000B71A0000}"/>
    <cellStyle name="Comma 3 2 2 5 2 3 6" xfId="6321" xr:uid="{00000000-0005-0000-0000-0000B81A0000}"/>
    <cellStyle name="Comma 3 2 2 5 2 4" xfId="846" xr:uid="{00000000-0005-0000-0000-0000B91A0000}"/>
    <cellStyle name="Comma 3 2 2 5 2 4 2" xfId="1617" xr:uid="{00000000-0005-0000-0000-0000BA1A0000}"/>
    <cellStyle name="Comma 3 2 2 5 2 4 2 2" xfId="4607" xr:uid="{00000000-0005-0000-0000-0000BB1A0000}"/>
    <cellStyle name="Comma 3 2 2 5 2 4 2 2 2" xfId="10561" xr:uid="{00000000-0005-0000-0000-0000BC1A0000}"/>
    <cellStyle name="Comma 3 2 2 5 2 4 2 3" xfId="7585" xr:uid="{00000000-0005-0000-0000-0000BD1A0000}"/>
    <cellStyle name="Comma 3 2 2 5 2 4 3" xfId="2856" xr:uid="{00000000-0005-0000-0000-0000BE1A0000}"/>
    <cellStyle name="Comma 3 2 2 5 2 4 3 2" xfId="5834" xr:uid="{00000000-0005-0000-0000-0000BF1A0000}"/>
    <cellStyle name="Comma 3 2 2 5 2 4 3 2 2" xfId="11786" xr:uid="{00000000-0005-0000-0000-0000C01A0000}"/>
    <cellStyle name="Comma 3 2 2 5 2 4 3 3" xfId="8810" xr:uid="{00000000-0005-0000-0000-0000C11A0000}"/>
    <cellStyle name="Comma 3 2 2 5 2 4 4" xfId="3838" xr:uid="{00000000-0005-0000-0000-0000C21A0000}"/>
    <cellStyle name="Comma 3 2 2 5 2 4 4 2" xfId="9792" xr:uid="{00000000-0005-0000-0000-0000C31A0000}"/>
    <cellStyle name="Comma 3 2 2 5 2 4 5" xfId="6816" xr:uid="{00000000-0005-0000-0000-0000C41A0000}"/>
    <cellStyle name="Comma 3 2 2 5 2 5" xfId="966" xr:uid="{00000000-0005-0000-0000-0000C51A0000}"/>
    <cellStyle name="Comma 3 2 2 5 2 5 2" xfId="1737" xr:uid="{00000000-0005-0000-0000-0000C61A0000}"/>
    <cellStyle name="Comma 3 2 2 5 2 5 2 2" xfId="4727" xr:uid="{00000000-0005-0000-0000-0000C71A0000}"/>
    <cellStyle name="Comma 3 2 2 5 2 5 2 2 2" xfId="10681" xr:uid="{00000000-0005-0000-0000-0000C81A0000}"/>
    <cellStyle name="Comma 3 2 2 5 2 5 2 3" xfId="7705" xr:uid="{00000000-0005-0000-0000-0000C91A0000}"/>
    <cellStyle name="Comma 3 2 2 5 2 5 3" xfId="2976" xr:uid="{00000000-0005-0000-0000-0000CA1A0000}"/>
    <cellStyle name="Comma 3 2 2 5 2 5 3 2" xfId="5954" xr:uid="{00000000-0005-0000-0000-0000CB1A0000}"/>
    <cellStyle name="Comma 3 2 2 5 2 5 3 2 2" xfId="11906" xr:uid="{00000000-0005-0000-0000-0000CC1A0000}"/>
    <cellStyle name="Comma 3 2 2 5 2 5 3 3" xfId="8930" xr:uid="{00000000-0005-0000-0000-0000CD1A0000}"/>
    <cellStyle name="Comma 3 2 2 5 2 5 4" xfId="3958" xr:uid="{00000000-0005-0000-0000-0000CE1A0000}"/>
    <cellStyle name="Comma 3 2 2 5 2 5 4 2" xfId="9912" xr:uid="{00000000-0005-0000-0000-0000CF1A0000}"/>
    <cellStyle name="Comma 3 2 2 5 2 5 5" xfId="6936" xr:uid="{00000000-0005-0000-0000-0000D01A0000}"/>
    <cellStyle name="Comma 3 2 2 5 2 6" xfId="481" xr:uid="{00000000-0005-0000-0000-0000D11A0000}"/>
    <cellStyle name="Comma 3 2 2 5 2 6 2" xfId="1398" xr:uid="{00000000-0005-0000-0000-0000D21A0000}"/>
    <cellStyle name="Comma 3 2 2 5 2 6 2 2" xfId="4388" xr:uid="{00000000-0005-0000-0000-0000D31A0000}"/>
    <cellStyle name="Comma 3 2 2 5 2 6 2 2 2" xfId="10342" xr:uid="{00000000-0005-0000-0000-0000D41A0000}"/>
    <cellStyle name="Comma 3 2 2 5 2 6 2 3" xfId="7366" xr:uid="{00000000-0005-0000-0000-0000D51A0000}"/>
    <cellStyle name="Comma 3 2 2 5 2 6 3" xfId="2491" xr:uid="{00000000-0005-0000-0000-0000D61A0000}"/>
    <cellStyle name="Comma 3 2 2 5 2 6 3 2" xfId="5469" xr:uid="{00000000-0005-0000-0000-0000D71A0000}"/>
    <cellStyle name="Comma 3 2 2 5 2 6 3 2 2" xfId="11421" xr:uid="{00000000-0005-0000-0000-0000D81A0000}"/>
    <cellStyle name="Comma 3 2 2 5 2 6 3 3" xfId="8445" xr:uid="{00000000-0005-0000-0000-0000D91A0000}"/>
    <cellStyle name="Comma 3 2 2 5 2 6 4" xfId="3473" xr:uid="{00000000-0005-0000-0000-0000DA1A0000}"/>
    <cellStyle name="Comma 3 2 2 5 2 6 4 2" xfId="9427" xr:uid="{00000000-0005-0000-0000-0000DB1A0000}"/>
    <cellStyle name="Comma 3 2 2 5 2 6 5" xfId="6451" xr:uid="{00000000-0005-0000-0000-0000DC1A0000}"/>
    <cellStyle name="Comma 3 2 2 5 2 7" xfId="1095" xr:uid="{00000000-0005-0000-0000-0000DD1A0000}"/>
    <cellStyle name="Comma 3 2 2 5 2 7 2" xfId="4085" xr:uid="{00000000-0005-0000-0000-0000DE1A0000}"/>
    <cellStyle name="Comma 3 2 2 5 2 7 2 2" xfId="10039" xr:uid="{00000000-0005-0000-0000-0000DF1A0000}"/>
    <cellStyle name="Comma 3 2 2 5 2 7 3" xfId="7063" xr:uid="{00000000-0005-0000-0000-0000E01A0000}"/>
    <cellStyle name="Comma 3 2 2 5 2 8" xfId="2116" xr:uid="{00000000-0005-0000-0000-0000E11A0000}"/>
    <cellStyle name="Comma 3 2 2 5 2 8 2" xfId="5094" xr:uid="{00000000-0005-0000-0000-0000E21A0000}"/>
    <cellStyle name="Comma 3 2 2 5 2 8 2 2" xfId="11046" xr:uid="{00000000-0005-0000-0000-0000E31A0000}"/>
    <cellStyle name="Comma 3 2 2 5 2 8 3" xfId="8070" xr:uid="{00000000-0005-0000-0000-0000E41A0000}"/>
    <cellStyle name="Comma 3 2 2 5 2 9" xfId="3098" xr:uid="{00000000-0005-0000-0000-0000E51A0000}"/>
    <cellStyle name="Comma 3 2 2 5 2 9 2" xfId="9052" xr:uid="{00000000-0005-0000-0000-0000E61A0000}"/>
    <cellStyle name="Comma 3 2 2 5 3" xfId="166" xr:uid="{00000000-0005-0000-0000-0000E71A0000}"/>
    <cellStyle name="Comma 3 2 2 5 3 2" xfId="541" xr:uid="{00000000-0005-0000-0000-0000E81A0000}"/>
    <cellStyle name="Comma 3 2 2 5 3 2 2" xfId="1805" xr:uid="{00000000-0005-0000-0000-0000E91A0000}"/>
    <cellStyle name="Comma 3 2 2 5 3 2 2 2" xfId="4795" xr:uid="{00000000-0005-0000-0000-0000EA1A0000}"/>
    <cellStyle name="Comma 3 2 2 5 3 2 2 2 2" xfId="10749" xr:uid="{00000000-0005-0000-0000-0000EB1A0000}"/>
    <cellStyle name="Comma 3 2 2 5 3 2 2 3" xfId="7773" xr:uid="{00000000-0005-0000-0000-0000EC1A0000}"/>
    <cellStyle name="Comma 3 2 2 5 3 2 3" xfId="2551" xr:uid="{00000000-0005-0000-0000-0000ED1A0000}"/>
    <cellStyle name="Comma 3 2 2 5 3 2 3 2" xfId="5529" xr:uid="{00000000-0005-0000-0000-0000EE1A0000}"/>
    <cellStyle name="Comma 3 2 2 5 3 2 3 2 2" xfId="11481" xr:uid="{00000000-0005-0000-0000-0000EF1A0000}"/>
    <cellStyle name="Comma 3 2 2 5 3 2 3 3" xfId="8505" xr:uid="{00000000-0005-0000-0000-0000F01A0000}"/>
    <cellStyle name="Comma 3 2 2 5 3 2 4" xfId="3533" xr:uid="{00000000-0005-0000-0000-0000F11A0000}"/>
    <cellStyle name="Comma 3 2 2 5 3 2 4 2" xfId="9487" xr:uid="{00000000-0005-0000-0000-0000F21A0000}"/>
    <cellStyle name="Comma 3 2 2 5 3 2 5" xfId="6511" xr:uid="{00000000-0005-0000-0000-0000F31A0000}"/>
    <cellStyle name="Comma 3 2 2 5 3 3" xfId="1155" xr:uid="{00000000-0005-0000-0000-0000F41A0000}"/>
    <cellStyle name="Comma 3 2 2 5 3 3 2" xfId="4145" xr:uid="{00000000-0005-0000-0000-0000F51A0000}"/>
    <cellStyle name="Comma 3 2 2 5 3 3 2 2" xfId="10099" xr:uid="{00000000-0005-0000-0000-0000F61A0000}"/>
    <cellStyle name="Comma 3 2 2 5 3 3 3" xfId="7123" xr:uid="{00000000-0005-0000-0000-0000F71A0000}"/>
    <cellStyle name="Comma 3 2 2 5 3 4" xfId="2176" xr:uid="{00000000-0005-0000-0000-0000F81A0000}"/>
    <cellStyle name="Comma 3 2 2 5 3 4 2" xfId="5154" xr:uid="{00000000-0005-0000-0000-0000F91A0000}"/>
    <cellStyle name="Comma 3 2 2 5 3 4 2 2" xfId="11106" xr:uid="{00000000-0005-0000-0000-0000FA1A0000}"/>
    <cellStyle name="Comma 3 2 2 5 3 4 3" xfId="8130" xr:uid="{00000000-0005-0000-0000-0000FB1A0000}"/>
    <cellStyle name="Comma 3 2 2 5 3 5" xfId="3158" xr:uid="{00000000-0005-0000-0000-0000FC1A0000}"/>
    <cellStyle name="Comma 3 2 2 5 3 5 2" xfId="9112" xr:uid="{00000000-0005-0000-0000-0000FD1A0000}"/>
    <cellStyle name="Comma 3 2 2 5 3 6" xfId="6136" xr:uid="{00000000-0005-0000-0000-0000FE1A0000}"/>
    <cellStyle name="Comma 3 2 2 5 4" xfId="291" xr:uid="{00000000-0005-0000-0000-0000FF1A0000}"/>
    <cellStyle name="Comma 3 2 2 5 4 2" xfId="666" xr:uid="{00000000-0005-0000-0000-0000001B0000}"/>
    <cellStyle name="Comma 3 2 2 5 4 2 2" xfId="1890" xr:uid="{00000000-0005-0000-0000-0000011B0000}"/>
    <cellStyle name="Comma 3 2 2 5 4 2 2 2" xfId="4880" xr:uid="{00000000-0005-0000-0000-0000021B0000}"/>
    <cellStyle name="Comma 3 2 2 5 4 2 2 2 2" xfId="10834" xr:uid="{00000000-0005-0000-0000-0000031B0000}"/>
    <cellStyle name="Comma 3 2 2 5 4 2 2 3" xfId="7858" xr:uid="{00000000-0005-0000-0000-0000041B0000}"/>
    <cellStyle name="Comma 3 2 2 5 4 2 3" xfId="2676" xr:uid="{00000000-0005-0000-0000-0000051B0000}"/>
    <cellStyle name="Comma 3 2 2 5 4 2 3 2" xfId="5654" xr:uid="{00000000-0005-0000-0000-0000061B0000}"/>
    <cellStyle name="Comma 3 2 2 5 4 2 3 2 2" xfId="11606" xr:uid="{00000000-0005-0000-0000-0000071B0000}"/>
    <cellStyle name="Comma 3 2 2 5 4 2 3 3" xfId="8630" xr:uid="{00000000-0005-0000-0000-0000081B0000}"/>
    <cellStyle name="Comma 3 2 2 5 4 2 4" xfId="3658" xr:uid="{00000000-0005-0000-0000-0000091B0000}"/>
    <cellStyle name="Comma 3 2 2 5 4 2 4 2" xfId="9612" xr:uid="{00000000-0005-0000-0000-00000A1B0000}"/>
    <cellStyle name="Comma 3 2 2 5 4 2 5" xfId="6636" xr:uid="{00000000-0005-0000-0000-00000B1B0000}"/>
    <cellStyle name="Comma 3 2 2 5 4 3" xfId="1280" xr:uid="{00000000-0005-0000-0000-00000C1B0000}"/>
    <cellStyle name="Comma 3 2 2 5 4 3 2" xfId="4270" xr:uid="{00000000-0005-0000-0000-00000D1B0000}"/>
    <cellStyle name="Comma 3 2 2 5 4 3 2 2" xfId="10224" xr:uid="{00000000-0005-0000-0000-00000E1B0000}"/>
    <cellStyle name="Comma 3 2 2 5 4 3 3" xfId="7248" xr:uid="{00000000-0005-0000-0000-00000F1B0000}"/>
    <cellStyle name="Comma 3 2 2 5 4 4" xfId="2301" xr:uid="{00000000-0005-0000-0000-0000101B0000}"/>
    <cellStyle name="Comma 3 2 2 5 4 4 2" xfId="5279" xr:uid="{00000000-0005-0000-0000-0000111B0000}"/>
    <cellStyle name="Comma 3 2 2 5 4 4 2 2" xfId="11231" xr:uid="{00000000-0005-0000-0000-0000121B0000}"/>
    <cellStyle name="Comma 3 2 2 5 4 4 3" xfId="8255" xr:uid="{00000000-0005-0000-0000-0000131B0000}"/>
    <cellStyle name="Comma 3 2 2 5 4 5" xfId="3283" xr:uid="{00000000-0005-0000-0000-0000141B0000}"/>
    <cellStyle name="Comma 3 2 2 5 4 5 2" xfId="9237" xr:uid="{00000000-0005-0000-0000-0000151B0000}"/>
    <cellStyle name="Comma 3 2 2 5 4 6" xfId="6261" xr:uid="{00000000-0005-0000-0000-0000161B0000}"/>
    <cellStyle name="Comma 3 2 2 5 5" xfId="786" xr:uid="{00000000-0005-0000-0000-0000171B0000}"/>
    <cellStyle name="Comma 3 2 2 5 5 2" xfId="1557" xr:uid="{00000000-0005-0000-0000-0000181B0000}"/>
    <cellStyle name="Comma 3 2 2 5 5 2 2" xfId="4547" xr:uid="{00000000-0005-0000-0000-0000191B0000}"/>
    <cellStyle name="Comma 3 2 2 5 5 2 2 2" xfId="10501" xr:uid="{00000000-0005-0000-0000-00001A1B0000}"/>
    <cellStyle name="Comma 3 2 2 5 5 2 3" xfId="7525" xr:uid="{00000000-0005-0000-0000-00001B1B0000}"/>
    <cellStyle name="Comma 3 2 2 5 5 3" xfId="2796" xr:uid="{00000000-0005-0000-0000-00001C1B0000}"/>
    <cellStyle name="Comma 3 2 2 5 5 3 2" xfId="5774" xr:uid="{00000000-0005-0000-0000-00001D1B0000}"/>
    <cellStyle name="Comma 3 2 2 5 5 3 2 2" xfId="11726" xr:uid="{00000000-0005-0000-0000-00001E1B0000}"/>
    <cellStyle name="Comma 3 2 2 5 5 3 3" xfId="8750" xr:uid="{00000000-0005-0000-0000-00001F1B0000}"/>
    <cellStyle name="Comma 3 2 2 5 5 4" xfId="3778" xr:uid="{00000000-0005-0000-0000-0000201B0000}"/>
    <cellStyle name="Comma 3 2 2 5 5 4 2" xfId="9732" xr:uid="{00000000-0005-0000-0000-0000211B0000}"/>
    <cellStyle name="Comma 3 2 2 5 5 5" xfId="6756" xr:uid="{00000000-0005-0000-0000-0000221B0000}"/>
    <cellStyle name="Comma 3 2 2 5 6" xfId="906" xr:uid="{00000000-0005-0000-0000-0000231B0000}"/>
    <cellStyle name="Comma 3 2 2 5 6 2" xfId="1677" xr:uid="{00000000-0005-0000-0000-0000241B0000}"/>
    <cellStyle name="Comma 3 2 2 5 6 2 2" xfId="4667" xr:uid="{00000000-0005-0000-0000-0000251B0000}"/>
    <cellStyle name="Comma 3 2 2 5 6 2 2 2" xfId="10621" xr:uid="{00000000-0005-0000-0000-0000261B0000}"/>
    <cellStyle name="Comma 3 2 2 5 6 2 3" xfId="7645" xr:uid="{00000000-0005-0000-0000-0000271B0000}"/>
    <cellStyle name="Comma 3 2 2 5 6 3" xfId="2916" xr:uid="{00000000-0005-0000-0000-0000281B0000}"/>
    <cellStyle name="Comma 3 2 2 5 6 3 2" xfId="5894" xr:uid="{00000000-0005-0000-0000-0000291B0000}"/>
    <cellStyle name="Comma 3 2 2 5 6 3 2 2" xfId="11846" xr:uid="{00000000-0005-0000-0000-00002A1B0000}"/>
    <cellStyle name="Comma 3 2 2 5 6 3 3" xfId="8870" xr:uid="{00000000-0005-0000-0000-00002B1B0000}"/>
    <cellStyle name="Comma 3 2 2 5 6 4" xfId="3898" xr:uid="{00000000-0005-0000-0000-00002C1B0000}"/>
    <cellStyle name="Comma 3 2 2 5 6 4 2" xfId="9852" xr:uid="{00000000-0005-0000-0000-00002D1B0000}"/>
    <cellStyle name="Comma 3 2 2 5 6 5" xfId="6876" xr:uid="{00000000-0005-0000-0000-00002E1B0000}"/>
    <cellStyle name="Comma 3 2 2 5 7" xfId="421" xr:uid="{00000000-0005-0000-0000-00002F1B0000}"/>
    <cellStyle name="Comma 3 2 2 5 7 2" xfId="1519" xr:uid="{00000000-0005-0000-0000-0000301B0000}"/>
    <cellStyle name="Comma 3 2 2 5 7 2 2" xfId="4509" xr:uid="{00000000-0005-0000-0000-0000311B0000}"/>
    <cellStyle name="Comma 3 2 2 5 7 2 2 2" xfId="10463" xr:uid="{00000000-0005-0000-0000-0000321B0000}"/>
    <cellStyle name="Comma 3 2 2 5 7 2 3" xfId="7487" xr:uid="{00000000-0005-0000-0000-0000331B0000}"/>
    <cellStyle name="Comma 3 2 2 5 7 3" xfId="2431" xr:uid="{00000000-0005-0000-0000-0000341B0000}"/>
    <cellStyle name="Comma 3 2 2 5 7 3 2" xfId="5409" xr:uid="{00000000-0005-0000-0000-0000351B0000}"/>
    <cellStyle name="Comma 3 2 2 5 7 3 2 2" xfId="11361" xr:uid="{00000000-0005-0000-0000-0000361B0000}"/>
    <cellStyle name="Comma 3 2 2 5 7 3 3" xfId="8385" xr:uid="{00000000-0005-0000-0000-0000371B0000}"/>
    <cellStyle name="Comma 3 2 2 5 7 4" xfId="3413" xr:uid="{00000000-0005-0000-0000-0000381B0000}"/>
    <cellStyle name="Comma 3 2 2 5 7 4 2" xfId="9367" xr:uid="{00000000-0005-0000-0000-0000391B0000}"/>
    <cellStyle name="Comma 3 2 2 5 7 5" xfId="6391" xr:uid="{00000000-0005-0000-0000-00003A1B0000}"/>
    <cellStyle name="Comma 3 2 2 5 8" xfId="1035" xr:uid="{00000000-0005-0000-0000-00003B1B0000}"/>
    <cellStyle name="Comma 3 2 2 5 8 2" xfId="4025" xr:uid="{00000000-0005-0000-0000-00003C1B0000}"/>
    <cellStyle name="Comma 3 2 2 5 8 2 2" xfId="9979" xr:uid="{00000000-0005-0000-0000-00003D1B0000}"/>
    <cellStyle name="Comma 3 2 2 5 8 3" xfId="7003" xr:uid="{00000000-0005-0000-0000-00003E1B0000}"/>
    <cellStyle name="Comma 3 2 2 5 9" xfId="2056" xr:uid="{00000000-0005-0000-0000-00003F1B0000}"/>
    <cellStyle name="Comma 3 2 2 5 9 2" xfId="5034" xr:uid="{00000000-0005-0000-0000-0000401B0000}"/>
    <cellStyle name="Comma 3 2 2 5 9 2 2" xfId="10986" xr:uid="{00000000-0005-0000-0000-0000411B0000}"/>
    <cellStyle name="Comma 3 2 2 5 9 3" xfId="8010" xr:uid="{00000000-0005-0000-0000-0000421B0000}"/>
    <cellStyle name="Comma 3 2 2 6" xfId="76" xr:uid="{00000000-0005-0000-0000-0000431B0000}"/>
    <cellStyle name="Comma 3 2 2 6 10" xfId="6046" xr:uid="{00000000-0005-0000-0000-0000441B0000}"/>
    <cellStyle name="Comma 3 2 2 6 2" xfId="196" xr:uid="{00000000-0005-0000-0000-0000451B0000}"/>
    <cellStyle name="Comma 3 2 2 6 2 2" xfId="571" xr:uid="{00000000-0005-0000-0000-0000461B0000}"/>
    <cellStyle name="Comma 3 2 2 6 2 2 2" xfId="1828" xr:uid="{00000000-0005-0000-0000-0000471B0000}"/>
    <cellStyle name="Comma 3 2 2 6 2 2 2 2" xfId="4818" xr:uid="{00000000-0005-0000-0000-0000481B0000}"/>
    <cellStyle name="Comma 3 2 2 6 2 2 2 2 2" xfId="10772" xr:uid="{00000000-0005-0000-0000-0000491B0000}"/>
    <cellStyle name="Comma 3 2 2 6 2 2 2 3" xfId="7796" xr:uid="{00000000-0005-0000-0000-00004A1B0000}"/>
    <cellStyle name="Comma 3 2 2 6 2 2 3" xfId="2581" xr:uid="{00000000-0005-0000-0000-00004B1B0000}"/>
    <cellStyle name="Comma 3 2 2 6 2 2 3 2" xfId="5559" xr:uid="{00000000-0005-0000-0000-00004C1B0000}"/>
    <cellStyle name="Comma 3 2 2 6 2 2 3 2 2" xfId="11511" xr:uid="{00000000-0005-0000-0000-00004D1B0000}"/>
    <cellStyle name="Comma 3 2 2 6 2 2 3 3" xfId="8535" xr:uid="{00000000-0005-0000-0000-00004E1B0000}"/>
    <cellStyle name="Comma 3 2 2 6 2 2 4" xfId="3563" xr:uid="{00000000-0005-0000-0000-00004F1B0000}"/>
    <cellStyle name="Comma 3 2 2 6 2 2 4 2" xfId="9517" xr:uid="{00000000-0005-0000-0000-0000501B0000}"/>
    <cellStyle name="Comma 3 2 2 6 2 2 5" xfId="6541" xr:uid="{00000000-0005-0000-0000-0000511B0000}"/>
    <cellStyle name="Comma 3 2 2 6 2 3" xfId="1185" xr:uid="{00000000-0005-0000-0000-0000521B0000}"/>
    <cellStyle name="Comma 3 2 2 6 2 3 2" xfId="4175" xr:uid="{00000000-0005-0000-0000-0000531B0000}"/>
    <cellStyle name="Comma 3 2 2 6 2 3 2 2" xfId="10129" xr:uid="{00000000-0005-0000-0000-0000541B0000}"/>
    <cellStyle name="Comma 3 2 2 6 2 3 3" xfId="7153" xr:uid="{00000000-0005-0000-0000-0000551B0000}"/>
    <cellStyle name="Comma 3 2 2 6 2 4" xfId="2206" xr:uid="{00000000-0005-0000-0000-0000561B0000}"/>
    <cellStyle name="Comma 3 2 2 6 2 4 2" xfId="5184" xr:uid="{00000000-0005-0000-0000-0000571B0000}"/>
    <cellStyle name="Comma 3 2 2 6 2 4 2 2" xfId="11136" xr:uid="{00000000-0005-0000-0000-0000581B0000}"/>
    <cellStyle name="Comma 3 2 2 6 2 4 3" xfId="8160" xr:uid="{00000000-0005-0000-0000-0000591B0000}"/>
    <cellStyle name="Comma 3 2 2 6 2 5" xfId="3188" xr:uid="{00000000-0005-0000-0000-00005A1B0000}"/>
    <cellStyle name="Comma 3 2 2 6 2 5 2" xfId="9142" xr:uid="{00000000-0005-0000-0000-00005B1B0000}"/>
    <cellStyle name="Comma 3 2 2 6 2 6" xfId="6166" xr:uid="{00000000-0005-0000-0000-00005C1B0000}"/>
    <cellStyle name="Comma 3 2 2 6 3" xfId="321" xr:uid="{00000000-0005-0000-0000-00005D1B0000}"/>
    <cellStyle name="Comma 3 2 2 6 3 2" xfId="696" xr:uid="{00000000-0005-0000-0000-00005E1B0000}"/>
    <cellStyle name="Comma 3 2 2 6 3 2 2" xfId="1920" xr:uid="{00000000-0005-0000-0000-00005F1B0000}"/>
    <cellStyle name="Comma 3 2 2 6 3 2 2 2" xfId="4910" xr:uid="{00000000-0005-0000-0000-0000601B0000}"/>
    <cellStyle name="Comma 3 2 2 6 3 2 2 2 2" xfId="10864" xr:uid="{00000000-0005-0000-0000-0000611B0000}"/>
    <cellStyle name="Comma 3 2 2 6 3 2 2 3" xfId="7888" xr:uid="{00000000-0005-0000-0000-0000621B0000}"/>
    <cellStyle name="Comma 3 2 2 6 3 2 3" xfId="2706" xr:uid="{00000000-0005-0000-0000-0000631B0000}"/>
    <cellStyle name="Comma 3 2 2 6 3 2 3 2" xfId="5684" xr:uid="{00000000-0005-0000-0000-0000641B0000}"/>
    <cellStyle name="Comma 3 2 2 6 3 2 3 2 2" xfId="11636" xr:uid="{00000000-0005-0000-0000-0000651B0000}"/>
    <cellStyle name="Comma 3 2 2 6 3 2 3 3" xfId="8660" xr:uid="{00000000-0005-0000-0000-0000661B0000}"/>
    <cellStyle name="Comma 3 2 2 6 3 2 4" xfId="3688" xr:uid="{00000000-0005-0000-0000-0000671B0000}"/>
    <cellStyle name="Comma 3 2 2 6 3 2 4 2" xfId="9642" xr:uid="{00000000-0005-0000-0000-0000681B0000}"/>
    <cellStyle name="Comma 3 2 2 6 3 2 5" xfId="6666" xr:uid="{00000000-0005-0000-0000-0000691B0000}"/>
    <cellStyle name="Comma 3 2 2 6 3 3" xfId="1310" xr:uid="{00000000-0005-0000-0000-00006A1B0000}"/>
    <cellStyle name="Comma 3 2 2 6 3 3 2" xfId="4300" xr:uid="{00000000-0005-0000-0000-00006B1B0000}"/>
    <cellStyle name="Comma 3 2 2 6 3 3 2 2" xfId="10254" xr:uid="{00000000-0005-0000-0000-00006C1B0000}"/>
    <cellStyle name="Comma 3 2 2 6 3 3 3" xfId="7278" xr:uid="{00000000-0005-0000-0000-00006D1B0000}"/>
    <cellStyle name="Comma 3 2 2 6 3 4" xfId="2331" xr:uid="{00000000-0005-0000-0000-00006E1B0000}"/>
    <cellStyle name="Comma 3 2 2 6 3 4 2" xfId="5309" xr:uid="{00000000-0005-0000-0000-00006F1B0000}"/>
    <cellStyle name="Comma 3 2 2 6 3 4 2 2" xfId="11261" xr:uid="{00000000-0005-0000-0000-0000701B0000}"/>
    <cellStyle name="Comma 3 2 2 6 3 4 3" xfId="8285" xr:uid="{00000000-0005-0000-0000-0000711B0000}"/>
    <cellStyle name="Comma 3 2 2 6 3 5" xfId="3313" xr:uid="{00000000-0005-0000-0000-0000721B0000}"/>
    <cellStyle name="Comma 3 2 2 6 3 5 2" xfId="9267" xr:uid="{00000000-0005-0000-0000-0000731B0000}"/>
    <cellStyle name="Comma 3 2 2 6 3 6" xfId="6291" xr:uid="{00000000-0005-0000-0000-0000741B0000}"/>
    <cellStyle name="Comma 3 2 2 6 4" xfId="816" xr:uid="{00000000-0005-0000-0000-0000751B0000}"/>
    <cellStyle name="Comma 3 2 2 6 4 2" xfId="1587" xr:uid="{00000000-0005-0000-0000-0000761B0000}"/>
    <cellStyle name="Comma 3 2 2 6 4 2 2" xfId="4577" xr:uid="{00000000-0005-0000-0000-0000771B0000}"/>
    <cellStyle name="Comma 3 2 2 6 4 2 2 2" xfId="10531" xr:uid="{00000000-0005-0000-0000-0000781B0000}"/>
    <cellStyle name="Comma 3 2 2 6 4 2 3" xfId="7555" xr:uid="{00000000-0005-0000-0000-0000791B0000}"/>
    <cellStyle name="Comma 3 2 2 6 4 3" xfId="2826" xr:uid="{00000000-0005-0000-0000-00007A1B0000}"/>
    <cellStyle name="Comma 3 2 2 6 4 3 2" xfId="5804" xr:uid="{00000000-0005-0000-0000-00007B1B0000}"/>
    <cellStyle name="Comma 3 2 2 6 4 3 2 2" xfId="11756" xr:uid="{00000000-0005-0000-0000-00007C1B0000}"/>
    <cellStyle name="Comma 3 2 2 6 4 3 3" xfId="8780" xr:uid="{00000000-0005-0000-0000-00007D1B0000}"/>
    <cellStyle name="Comma 3 2 2 6 4 4" xfId="3808" xr:uid="{00000000-0005-0000-0000-00007E1B0000}"/>
    <cellStyle name="Comma 3 2 2 6 4 4 2" xfId="9762" xr:uid="{00000000-0005-0000-0000-00007F1B0000}"/>
    <cellStyle name="Comma 3 2 2 6 4 5" xfId="6786" xr:uid="{00000000-0005-0000-0000-0000801B0000}"/>
    <cellStyle name="Comma 3 2 2 6 5" xfId="936" xr:uid="{00000000-0005-0000-0000-0000811B0000}"/>
    <cellStyle name="Comma 3 2 2 6 5 2" xfId="1707" xr:uid="{00000000-0005-0000-0000-0000821B0000}"/>
    <cellStyle name="Comma 3 2 2 6 5 2 2" xfId="4697" xr:uid="{00000000-0005-0000-0000-0000831B0000}"/>
    <cellStyle name="Comma 3 2 2 6 5 2 2 2" xfId="10651" xr:uid="{00000000-0005-0000-0000-0000841B0000}"/>
    <cellStyle name="Comma 3 2 2 6 5 2 3" xfId="7675" xr:uid="{00000000-0005-0000-0000-0000851B0000}"/>
    <cellStyle name="Comma 3 2 2 6 5 3" xfId="2946" xr:uid="{00000000-0005-0000-0000-0000861B0000}"/>
    <cellStyle name="Comma 3 2 2 6 5 3 2" xfId="5924" xr:uid="{00000000-0005-0000-0000-0000871B0000}"/>
    <cellStyle name="Comma 3 2 2 6 5 3 2 2" xfId="11876" xr:uid="{00000000-0005-0000-0000-0000881B0000}"/>
    <cellStyle name="Comma 3 2 2 6 5 3 3" xfId="8900" xr:uid="{00000000-0005-0000-0000-0000891B0000}"/>
    <cellStyle name="Comma 3 2 2 6 5 4" xfId="3928" xr:uid="{00000000-0005-0000-0000-00008A1B0000}"/>
    <cellStyle name="Comma 3 2 2 6 5 4 2" xfId="9882" xr:uid="{00000000-0005-0000-0000-00008B1B0000}"/>
    <cellStyle name="Comma 3 2 2 6 5 5" xfId="6906" xr:uid="{00000000-0005-0000-0000-00008C1B0000}"/>
    <cellStyle name="Comma 3 2 2 6 6" xfId="451" xr:uid="{00000000-0005-0000-0000-00008D1B0000}"/>
    <cellStyle name="Comma 3 2 2 6 6 2" xfId="1412" xr:uid="{00000000-0005-0000-0000-00008E1B0000}"/>
    <cellStyle name="Comma 3 2 2 6 6 2 2" xfId="4402" xr:uid="{00000000-0005-0000-0000-00008F1B0000}"/>
    <cellStyle name="Comma 3 2 2 6 6 2 2 2" xfId="10356" xr:uid="{00000000-0005-0000-0000-0000901B0000}"/>
    <cellStyle name="Comma 3 2 2 6 6 2 3" xfId="7380" xr:uid="{00000000-0005-0000-0000-0000911B0000}"/>
    <cellStyle name="Comma 3 2 2 6 6 3" xfId="2461" xr:uid="{00000000-0005-0000-0000-0000921B0000}"/>
    <cellStyle name="Comma 3 2 2 6 6 3 2" xfId="5439" xr:uid="{00000000-0005-0000-0000-0000931B0000}"/>
    <cellStyle name="Comma 3 2 2 6 6 3 2 2" xfId="11391" xr:uid="{00000000-0005-0000-0000-0000941B0000}"/>
    <cellStyle name="Comma 3 2 2 6 6 3 3" xfId="8415" xr:uid="{00000000-0005-0000-0000-0000951B0000}"/>
    <cellStyle name="Comma 3 2 2 6 6 4" xfId="3443" xr:uid="{00000000-0005-0000-0000-0000961B0000}"/>
    <cellStyle name="Comma 3 2 2 6 6 4 2" xfId="9397" xr:uid="{00000000-0005-0000-0000-0000971B0000}"/>
    <cellStyle name="Comma 3 2 2 6 6 5" xfId="6421" xr:uid="{00000000-0005-0000-0000-0000981B0000}"/>
    <cellStyle name="Comma 3 2 2 6 7" xfId="1065" xr:uid="{00000000-0005-0000-0000-0000991B0000}"/>
    <cellStyle name="Comma 3 2 2 6 7 2" xfId="4055" xr:uid="{00000000-0005-0000-0000-00009A1B0000}"/>
    <cellStyle name="Comma 3 2 2 6 7 2 2" xfId="10009" xr:uid="{00000000-0005-0000-0000-00009B1B0000}"/>
    <cellStyle name="Comma 3 2 2 6 7 3" xfId="7033" xr:uid="{00000000-0005-0000-0000-00009C1B0000}"/>
    <cellStyle name="Comma 3 2 2 6 8" xfId="2086" xr:uid="{00000000-0005-0000-0000-00009D1B0000}"/>
    <cellStyle name="Comma 3 2 2 6 8 2" xfId="5064" xr:uid="{00000000-0005-0000-0000-00009E1B0000}"/>
    <cellStyle name="Comma 3 2 2 6 8 2 2" xfId="11016" xr:uid="{00000000-0005-0000-0000-00009F1B0000}"/>
    <cellStyle name="Comma 3 2 2 6 8 3" xfId="8040" xr:uid="{00000000-0005-0000-0000-0000A01B0000}"/>
    <cellStyle name="Comma 3 2 2 6 9" xfId="3068" xr:uid="{00000000-0005-0000-0000-0000A11B0000}"/>
    <cellStyle name="Comma 3 2 2 6 9 2" xfId="9022" xr:uid="{00000000-0005-0000-0000-0000A21B0000}"/>
    <cellStyle name="Comma 3 2 2 7" xfId="256" xr:uid="{00000000-0005-0000-0000-0000A31B0000}"/>
    <cellStyle name="Comma 3 2 2 7 2" xfId="631" xr:uid="{00000000-0005-0000-0000-0000A41B0000}"/>
    <cellStyle name="Comma 3 2 2 7 2 2" xfId="1855" xr:uid="{00000000-0005-0000-0000-0000A51B0000}"/>
    <cellStyle name="Comma 3 2 2 7 2 2 2" xfId="4845" xr:uid="{00000000-0005-0000-0000-0000A61B0000}"/>
    <cellStyle name="Comma 3 2 2 7 2 2 2 2" xfId="10799" xr:uid="{00000000-0005-0000-0000-0000A71B0000}"/>
    <cellStyle name="Comma 3 2 2 7 2 2 3" xfId="7823" xr:uid="{00000000-0005-0000-0000-0000A81B0000}"/>
    <cellStyle name="Comma 3 2 2 7 2 3" xfId="2641" xr:uid="{00000000-0005-0000-0000-0000A91B0000}"/>
    <cellStyle name="Comma 3 2 2 7 2 3 2" xfId="5619" xr:uid="{00000000-0005-0000-0000-0000AA1B0000}"/>
    <cellStyle name="Comma 3 2 2 7 2 3 2 2" xfId="11571" xr:uid="{00000000-0005-0000-0000-0000AB1B0000}"/>
    <cellStyle name="Comma 3 2 2 7 2 3 3" xfId="8595" xr:uid="{00000000-0005-0000-0000-0000AC1B0000}"/>
    <cellStyle name="Comma 3 2 2 7 2 4" xfId="3623" xr:uid="{00000000-0005-0000-0000-0000AD1B0000}"/>
    <cellStyle name="Comma 3 2 2 7 2 4 2" xfId="9577" xr:uid="{00000000-0005-0000-0000-0000AE1B0000}"/>
    <cellStyle name="Comma 3 2 2 7 2 5" xfId="6601" xr:uid="{00000000-0005-0000-0000-0000AF1B0000}"/>
    <cellStyle name="Comma 3 2 2 7 3" xfId="1245" xr:uid="{00000000-0005-0000-0000-0000B01B0000}"/>
    <cellStyle name="Comma 3 2 2 7 3 2" xfId="4235" xr:uid="{00000000-0005-0000-0000-0000B11B0000}"/>
    <cellStyle name="Comma 3 2 2 7 3 2 2" xfId="10189" xr:uid="{00000000-0005-0000-0000-0000B21B0000}"/>
    <cellStyle name="Comma 3 2 2 7 3 3" xfId="7213" xr:uid="{00000000-0005-0000-0000-0000B31B0000}"/>
    <cellStyle name="Comma 3 2 2 7 4" xfId="2266" xr:uid="{00000000-0005-0000-0000-0000B41B0000}"/>
    <cellStyle name="Comma 3 2 2 7 4 2" xfId="5244" xr:uid="{00000000-0005-0000-0000-0000B51B0000}"/>
    <cellStyle name="Comma 3 2 2 7 4 2 2" xfId="11196" xr:uid="{00000000-0005-0000-0000-0000B61B0000}"/>
    <cellStyle name="Comma 3 2 2 7 4 3" xfId="8220" xr:uid="{00000000-0005-0000-0000-0000B71B0000}"/>
    <cellStyle name="Comma 3 2 2 7 5" xfId="3248" xr:uid="{00000000-0005-0000-0000-0000B81B0000}"/>
    <cellStyle name="Comma 3 2 2 7 5 2" xfId="9202" xr:uid="{00000000-0005-0000-0000-0000B91B0000}"/>
    <cellStyle name="Comma 3 2 2 7 6" xfId="6226" xr:uid="{00000000-0005-0000-0000-0000BA1B0000}"/>
    <cellStyle name="Comma 3 2 2 8" xfId="136" xr:uid="{00000000-0005-0000-0000-0000BB1B0000}"/>
    <cellStyle name="Comma 3 2 2 8 2" xfId="511" xr:uid="{00000000-0005-0000-0000-0000BC1B0000}"/>
    <cellStyle name="Comma 3 2 2 8 2 2" xfId="1814" xr:uid="{00000000-0005-0000-0000-0000BD1B0000}"/>
    <cellStyle name="Comma 3 2 2 8 2 2 2" xfId="4804" xr:uid="{00000000-0005-0000-0000-0000BE1B0000}"/>
    <cellStyle name="Comma 3 2 2 8 2 2 2 2" xfId="10758" xr:uid="{00000000-0005-0000-0000-0000BF1B0000}"/>
    <cellStyle name="Comma 3 2 2 8 2 2 3" xfId="7782" xr:uid="{00000000-0005-0000-0000-0000C01B0000}"/>
    <cellStyle name="Comma 3 2 2 8 2 3" xfId="2521" xr:uid="{00000000-0005-0000-0000-0000C11B0000}"/>
    <cellStyle name="Comma 3 2 2 8 2 3 2" xfId="5499" xr:uid="{00000000-0005-0000-0000-0000C21B0000}"/>
    <cellStyle name="Comma 3 2 2 8 2 3 2 2" xfId="11451" xr:uid="{00000000-0005-0000-0000-0000C31B0000}"/>
    <cellStyle name="Comma 3 2 2 8 2 3 3" xfId="8475" xr:uid="{00000000-0005-0000-0000-0000C41B0000}"/>
    <cellStyle name="Comma 3 2 2 8 2 4" xfId="3503" xr:uid="{00000000-0005-0000-0000-0000C51B0000}"/>
    <cellStyle name="Comma 3 2 2 8 2 4 2" xfId="9457" xr:uid="{00000000-0005-0000-0000-0000C61B0000}"/>
    <cellStyle name="Comma 3 2 2 8 2 5" xfId="6481" xr:uid="{00000000-0005-0000-0000-0000C71B0000}"/>
    <cellStyle name="Comma 3 2 2 8 3" xfId="1125" xr:uid="{00000000-0005-0000-0000-0000C81B0000}"/>
    <cellStyle name="Comma 3 2 2 8 3 2" xfId="4115" xr:uid="{00000000-0005-0000-0000-0000C91B0000}"/>
    <cellStyle name="Comma 3 2 2 8 3 2 2" xfId="10069" xr:uid="{00000000-0005-0000-0000-0000CA1B0000}"/>
    <cellStyle name="Comma 3 2 2 8 3 3" xfId="7093" xr:uid="{00000000-0005-0000-0000-0000CB1B0000}"/>
    <cellStyle name="Comma 3 2 2 8 4" xfId="2146" xr:uid="{00000000-0005-0000-0000-0000CC1B0000}"/>
    <cellStyle name="Comma 3 2 2 8 4 2" xfId="5124" xr:uid="{00000000-0005-0000-0000-0000CD1B0000}"/>
    <cellStyle name="Comma 3 2 2 8 4 2 2" xfId="11076" xr:uid="{00000000-0005-0000-0000-0000CE1B0000}"/>
    <cellStyle name="Comma 3 2 2 8 4 3" xfId="8100" xr:uid="{00000000-0005-0000-0000-0000CF1B0000}"/>
    <cellStyle name="Comma 3 2 2 8 5" xfId="3128" xr:uid="{00000000-0005-0000-0000-0000D01B0000}"/>
    <cellStyle name="Comma 3 2 2 8 5 2" xfId="9082" xr:uid="{00000000-0005-0000-0000-0000D11B0000}"/>
    <cellStyle name="Comma 3 2 2 8 6" xfId="6106" xr:uid="{00000000-0005-0000-0000-0000D21B0000}"/>
    <cellStyle name="Comma 3 2 2 9" xfId="261" xr:uid="{00000000-0005-0000-0000-0000D31B0000}"/>
    <cellStyle name="Comma 3 2 2 9 2" xfId="636" xr:uid="{00000000-0005-0000-0000-0000D41B0000}"/>
    <cellStyle name="Comma 3 2 2 9 2 2" xfId="1860" xr:uid="{00000000-0005-0000-0000-0000D51B0000}"/>
    <cellStyle name="Comma 3 2 2 9 2 2 2" xfId="4850" xr:uid="{00000000-0005-0000-0000-0000D61B0000}"/>
    <cellStyle name="Comma 3 2 2 9 2 2 2 2" xfId="10804" xr:uid="{00000000-0005-0000-0000-0000D71B0000}"/>
    <cellStyle name="Comma 3 2 2 9 2 2 3" xfId="7828" xr:uid="{00000000-0005-0000-0000-0000D81B0000}"/>
    <cellStyle name="Comma 3 2 2 9 2 3" xfId="2646" xr:uid="{00000000-0005-0000-0000-0000D91B0000}"/>
    <cellStyle name="Comma 3 2 2 9 2 3 2" xfId="5624" xr:uid="{00000000-0005-0000-0000-0000DA1B0000}"/>
    <cellStyle name="Comma 3 2 2 9 2 3 2 2" xfId="11576" xr:uid="{00000000-0005-0000-0000-0000DB1B0000}"/>
    <cellStyle name="Comma 3 2 2 9 2 3 3" xfId="8600" xr:uid="{00000000-0005-0000-0000-0000DC1B0000}"/>
    <cellStyle name="Comma 3 2 2 9 2 4" xfId="3628" xr:uid="{00000000-0005-0000-0000-0000DD1B0000}"/>
    <cellStyle name="Comma 3 2 2 9 2 4 2" xfId="9582" xr:uid="{00000000-0005-0000-0000-0000DE1B0000}"/>
    <cellStyle name="Comma 3 2 2 9 2 5" xfId="6606" xr:uid="{00000000-0005-0000-0000-0000DF1B0000}"/>
    <cellStyle name="Comma 3 2 2 9 3" xfId="1250" xr:uid="{00000000-0005-0000-0000-0000E01B0000}"/>
    <cellStyle name="Comma 3 2 2 9 3 2" xfId="4240" xr:uid="{00000000-0005-0000-0000-0000E11B0000}"/>
    <cellStyle name="Comma 3 2 2 9 3 2 2" xfId="10194" xr:uid="{00000000-0005-0000-0000-0000E21B0000}"/>
    <cellStyle name="Comma 3 2 2 9 3 3" xfId="7218" xr:uid="{00000000-0005-0000-0000-0000E31B0000}"/>
    <cellStyle name="Comma 3 2 2 9 4" xfId="2271" xr:uid="{00000000-0005-0000-0000-0000E41B0000}"/>
    <cellStyle name="Comma 3 2 2 9 4 2" xfId="5249" xr:uid="{00000000-0005-0000-0000-0000E51B0000}"/>
    <cellStyle name="Comma 3 2 2 9 4 2 2" xfId="11201" xr:uid="{00000000-0005-0000-0000-0000E61B0000}"/>
    <cellStyle name="Comma 3 2 2 9 4 3" xfId="8225" xr:uid="{00000000-0005-0000-0000-0000E71B0000}"/>
    <cellStyle name="Comma 3 2 2 9 5" xfId="3253" xr:uid="{00000000-0005-0000-0000-0000E81B0000}"/>
    <cellStyle name="Comma 3 2 2 9 5 2" xfId="9207" xr:uid="{00000000-0005-0000-0000-0000E91B0000}"/>
    <cellStyle name="Comma 3 2 2 9 6" xfId="6231" xr:uid="{00000000-0005-0000-0000-0000EA1B0000}"/>
    <cellStyle name="Comma 3 3" xfId="14" xr:uid="{00000000-0005-0000-0000-0000EB1B0000}"/>
    <cellStyle name="Comma 3 3 10" xfId="754" xr:uid="{00000000-0005-0000-0000-0000EC1B0000}"/>
    <cellStyle name="Comma 3 3 10 2" xfId="1525" xr:uid="{00000000-0005-0000-0000-0000ED1B0000}"/>
    <cellStyle name="Comma 3 3 10 2 2" xfId="4515" xr:uid="{00000000-0005-0000-0000-0000EE1B0000}"/>
    <cellStyle name="Comma 3 3 10 2 2 2" xfId="10469" xr:uid="{00000000-0005-0000-0000-0000EF1B0000}"/>
    <cellStyle name="Comma 3 3 10 2 3" xfId="7493" xr:uid="{00000000-0005-0000-0000-0000F01B0000}"/>
    <cellStyle name="Comma 3 3 10 3" xfId="2764" xr:uid="{00000000-0005-0000-0000-0000F11B0000}"/>
    <cellStyle name="Comma 3 3 10 3 2" xfId="5742" xr:uid="{00000000-0005-0000-0000-0000F21B0000}"/>
    <cellStyle name="Comma 3 3 10 3 2 2" xfId="11694" xr:uid="{00000000-0005-0000-0000-0000F31B0000}"/>
    <cellStyle name="Comma 3 3 10 3 3" xfId="8718" xr:uid="{00000000-0005-0000-0000-0000F41B0000}"/>
    <cellStyle name="Comma 3 3 10 4" xfId="3746" xr:uid="{00000000-0005-0000-0000-0000F51B0000}"/>
    <cellStyle name="Comma 3 3 10 4 2" xfId="9700" xr:uid="{00000000-0005-0000-0000-0000F61B0000}"/>
    <cellStyle name="Comma 3 3 10 5" xfId="6724" xr:uid="{00000000-0005-0000-0000-0000F71B0000}"/>
    <cellStyle name="Comma 3 3 11" xfId="874" xr:uid="{00000000-0005-0000-0000-0000F81B0000}"/>
    <cellStyle name="Comma 3 3 11 2" xfId="1645" xr:uid="{00000000-0005-0000-0000-0000F91B0000}"/>
    <cellStyle name="Comma 3 3 11 2 2" xfId="4635" xr:uid="{00000000-0005-0000-0000-0000FA1B0000}"/>
    <cellStyle name="Comma 3 3 11 2 2 2" xfId="10589" xr:uid="{00000000-0005-0000-0000-0000FB1B0000}"/>
    <cellStyle name="Comma 3 3 11 2 3" xfId="7613" xr:uid="{00000000-0005-0000-0000-0000FC1B0000}"/>
    <cellStyle name="Comma 3 3 11 3" xfId="2884" xr:uid="{00000000-0005-0000-0000-0000FD1B0000}"/>
    <cellStyle name="Comma 3 3 11 3 2" xfId="5862" xr:uid="{00000000-0005-0000-0000-0000FE1B0000}"/>
    <cellStyle name="Comma 3 3 11 3 2 2" xfId="11814" xr:uid="{00000000-0005-0000-0000-0000FF1B0000}"/>
    <cellStyle name="Comma 3 3 11 3 3" xfId="8838" xr:uid="{00000000-0005-0000-0000-0000001C0000}"/>
    <cellStyle name="Comma 3 3 11 4" xfId="3866" xr:uid="{00000000-0005-0000-0000-0000011C0000}"/>
    <cellStyle name="Comma 3 3 11 4 2" xfId="9820" xr:uid="{00000000-0005-0000-0000-0000021C0000}"/>
    <cellStyle name="Comma 3 3 11 5" xfId="6844" xr:uid="{00000000-0005-0000-0000-0000031C0000}"/>
    <cellStyle name="Comma 3 3 12" xfId="389" xr:uid="{00000000-0005-0000-0000-0000041C0000}"/>
    <cellStyle name="Comma 3 3 12 2" xfId="1417" xr:uid="{00000000-0005-0000-0000-0000051C0000}"/>
    <cellStyle name="Comma 3 3 12 2 2" xfId="4407" xr:uid="{00000000-0005-0000-0000-0000061C0000}"/>
    <cellStyle name="Comma 3 3 12 2 2 2" xfId="10361" xr:uid="{00000000-0005-0000-0000-0000071C0000}"/>
    <cellStyle name="Comma 3 3 12 2 3" xfId="7385" xr:uid="{00000000-0005-0000-0000-0000081C0000}"/>
    <cellStyle name="Comma 3 3 12 3" xfId="2399" xr:uid="{00000000-0005-0000-0000-0000091C0000}"/>
    <cellStyle name="Comma 3 3 12 3 2" xfId="5377" xr:uid="{00000000-0005-0000-0000-00000A1C0000}"/>
    <cellStyle name="Comma 3 3 12 3 2 2" xfId="11329" xr:uid="{00000000-0005-0000-0000-00000B1C0000}"/>
    <cellStyle name="Comma 3 3 12 3 3" xfId="8353" xr:uid="{00000000-0005-0000-0000-00000C1C0000}"/>
    <cellStyle name="Comma 3 3 12 4" xfId="3381" xr:uid="{00000000-0005-0000-0000-00000D1C0000}"/>
    <cellStyle name="Comma 3 3 12 4 2" xfId="9335" xr:uid="{00000000-0005-0000-0000-00000E1C0000}"/>
    <cellStyle name="Comma 3 3 12 5" xfId="6359" xr:uid="{00000000-0005-0000-0000-00000F1C0000}"/>
    <cellStyle name="Comma 3 3 13" xfId="379" xr:uid="{00000000-0005-0000-0000-0000101C0000}"/>
    <cellStyle name="Comma 3 3 13 2" xfId="1494" xr:uid="{00000000-0005-0000-0000-0000111C0000}"/>
    <cellStyle name="Comma 3 3 13 2 2" xfId="4484" xr:uid="{00000000-0005-0000-0000-0000121C0000}"/>
    <cellStyle name="Comma 3 3 13 2 2 2" xfId="10438" xr:uid="{00000000-0005-0000-0000-0000131C0000}"/>
    <cellStyle name="Comma 3 3 13 2 3" xfId="7462" xr:uid="{00000000-0005-0000-0000-0000141C0000}"/>
    <cellStyle name="Comma 3 3 13 3" xfId="2389" xr:uid="{00000000-0005-0000-0000-0000151C0000}"/>
    <cellStyle name="Comma 3 3 13 3 2" xfId="5367" xr:uid="{00000000-0005-0000-0000-0000161C0000}"/>
    <cellStyle name="Comma 3 3 13 3 2 2" xfId="11319" xr:uid="{00000000-0005-0000-0000-0000171C0000}"/>
    <cellStyle name="Comma 3 3 13 3 3" xfId="8343" xr:uid="{00000000-0005-0000-0000-0000181C0000}"/>
    <cellStyle name="Comma 3 3 13 4" xfId="3371" xr:uid="{00000000-0005-0000-0000-0000191C0000}"/>
    <cellStyle name="Comma 3 3 13 4 2" xfId="9325" xr:uid="{00000000-0005-0000-0000-00001A1C0000}"/>
    <cellStyle name="Comma 3 3 13 5" xfId="6349" xr:uid="{00000000-0005-0000-0000-00001B1C0000}"/>
    <cellStyle name="Comma 3 3 14" xfId="1003" xr:uid="{00000000-0005-0000-0000-00001C1C0000}"/>
    <cellStyle name="Comma 3 3 14 2" xfId="3993" xr:uid="{00000000-0005-0000-0000-00001D1C0000}"/>
    <cellStyle name="Comma 3 3 14 2 2" xfId="9947" xr:uid="{00000000-0005-0000-0000-00001E1C0000}"/>
    <cellStyle name="Comma 3 3 14 3" xfId="6971" xr:uid="{00000000-0005-0000-0000-00001F1C0000}"/>
    <cellStyle name="Comma 3 3 15" xfId="1982" xr:uid="{00000000-0005-0000-0000-0000201C0000}"/>
    <cellStyle name="Comma 3 3 15 2" xfId="4972" xr:uid="{00000000-0005-0000-0000-0000211C0000}"/>
    <cellStyle name="Comma 3 3 15 2 2" xfId="10924" xr:uid="{00000000-0005-0000-0000-0000221C0000}"/>
    <cellStyle name="Comma 3 3 15 3" xfId="7948" xr:uid="{00000000-0005-0000-0000-0000231C0000}"/>
    <cellStyle name="Comma 3 3 16" xfId="2024" xr:uid="{00000000-0005-0000-0000-0000241C0000}"/>
    <cellStyle name="Comma 3 3 16 2" xfId="5002" xr:uid="{00000000-0005-0000-0000-0000251C0000}"/>
    <cellStyle name="Comma 3 3 16 2 2" xfId="10954" xr:uid="{00000000-0005-0000-0000-0000261C0000}"/>
    <cellStyle name="Comma 3 3 16 3" xfId="7978" xr:uid="{00000000-0005-0000-0000-0000271C0000}"/>
    <cellStyle name="Comma 3 3 17" xfId="3006" xr:uid="{00000000-0005-0000-0000-0000281C0000}"/>
    <cellStyle name="Comma 3 3 17 2" xfId="8960" xr:uid="{00000000-0005-0000-0000-0000291C0000}"/>
    <cellStyle name="Comma 3 3 18" xfId="5984" xr:uid="{00000000-0005-0000-0000-00002A1C0000}"/>
    <cellStyle name="Comma 3 3 2" xfId="24" xr:uid="{00000000-0005-0000-0000-00002B1C0000}"/>
    <cellStyle name="Comma 3 3 2 10" xfId="384" xr:uid="{00000000-0005-0000-0000-00002C1C0000}"/>
    <cellStyle name="Comma 3 3 2 10 2" xfId="1464" xr:uid="{00000000-0005-0000-0000-00002D1C0000}"/>
    <cellStyle name="Comma 3 3 2 10 2 2" xfId="4454" xr:uid="{00000000-0005-0000-0000-00002E1C0000}"/>
    <cellStyle name="Comma 3 3 2 10 2 2 2" xfId="10408" xr:uid="{00000000-0005-0000-0000-00002F1C0000}"/>
    <cellStyle name="Comma 3 3 2 10 2 3" xfId="7432" xr:uid="{00000000-0005-0000-0000-0000301C0000}"/>
    <cellStyle name="Comma 3 3 2 10 3" xfId="2394" xr:uid="{00000000-0005-0000-0000-0000311C0000}"/>
    <cellStyle name="Comma 3 3 2 10 3 2" xfId="5372" xr:uid="{00000000-0005-0000-0000-0000321C0000}"/>
    <cellStyle name="Comma 3 3 2 10 3 2 2" xfId="11324" xr:uid="{00000000-0005-0000-0000-0000331C0000}"/>
    <cellStyle name="Comma 3 3 2 10 3 3" xfId="8348" xr:uid="{00000000-0005-0000-0000-0000341C0000}"/>
    <cellStyle name="Comma 3 3 2 10 4" xfId="3376" xr:uid="{00000000-0005-0000-0000-0000351C0000}"/>
    <cellStyle name="Comma 3 3 2 10 4 2" xfId="9330" xr:uid="{00000000-0005-0000-0000-0000361C0000}"/>
    <cellStyle name="Comma 3 3 2 10 5" xfId="6354" xr:uid="{00000000-0005-0000-0000-0000371C0000}"/>
    <cellStyle name="Comma 3 3 2 11" xfId="1013" xr:uid="{00000000-0005-0000-0000-0000381C0000}"/>
    <cellStyle name="Comma 3 3 2 11 2" xfId="4003" xr:uid="{00000000-0005-0000-0000-0000391C0000}"/>
    <cellStyle name="Comma 3 3 2 11 2 2" xfId="9957" xr:uid="{00000000-0005-0000-0000-00003A1C0000}"/>
    <cellStyle name="Comma 3 3 2 11 3" xfId="6981" xr:uid="{00000000-0005-0000-0000-00003B1C0000}"/>
    <cellStyle name="Comma 3 3 2 12" xfId="1996" xr:uid="{00000000-0005-0000-0000-00003C1C0000}"/>
    <cellStyle name="Comma 3 3 2 12 2" xfId="4984" xr:uid="{00000000-0005-0000-0000-00003D1C0000}"/>
    <cellStyle name="Comma 3 3 2 12 2 2" xfId="10936" xr:uid="{00000000-0005-0000-0000-00003E1C0000}"/>
    <cellStyle name="Comma 3 3 2 12 3" xfId="7960" xr:uid="{00000000-0005-0000-0000-00003F1C0000}"/>
    <cellStyle name="Comma 3 3 2 13" xfId="2034" xr:uid="{00000000-0005-0000-0000-0000401C0000}"/>
    <cellStyle name="Comma 3 3 2 13 2" xfId="5012" xr:uid="{00000000-0005-0000-0000-0000411C0000}"/>
    <cellStyle name="Comma 3 3 2 13 2 2" xfId="10964" xr:uid="{00000000-0005-0000-0000-0000421C0000}"/>
    <cellStyle name="Comma 3 3 2 13 3" xfId="7988" xr:uid="{00000000-0005-0000-0000-0000431C0000}"/>
    <cellStyle name="Comma 3 3 2 14" xfId="3016" xr:uid="{00000000-0005-0000-0000-0000441C0000}"/>
    <cellStyle name="Comma 3 3 2 14 2" xfId="8970" xr:uid="{00000000-0005-0000-0000-0000451C0000}"/>
    <cellStyle name="Comma 3 3 2 15" xfId="5994" xr:uid="{00000000-0005-0000-0000-0000461C0000}"/>
    <cellStyle name="Comma 3 3 2 2" xfId="39" xr:uid="{00000000-0005-0000-0000-0000471C0000}"/>
    <cellStyle name="Comma 3 3 2 2 10" xfId="2006" xr:uid="{00000000-0005-0000-0000-0000481C0000}"/>
    <cellStyle name="Comma 3 3 2 2 10 2" xfId="4994" xr:uid="{00000000-0005-0000-0000-0000491C0000}"/>
    <cellStyle name="Comma 3 3 2 2 10 2 2" xfId="10946" xr:uid="{00000000-0005-0000-0000-00004A1C0000}"/>
    <cellStyle name="Comma 3 3 2 2 10 3" xfId="7970" xr:uid="{00000000-0005-0000-0000-00004B1C0000}"/>
    <cellStyle name="Comma 3 3 2 2 11" xfId="2049" xr:uid="{00000000-0005-0000-0000-00004C1C0000}"/>
    <cellStyle name="Comma 3 3 2 2 11 2" xfId="5027" xr:uid="{00000000-0005-0000-0000-00004D1C0000}"/>
    <cellStyle name="Comma 3 3 2 2 11 2 2" xfId="10979" xr:uid="{00000000-0005-0000-0000-00004E1C0000}"/>
    <cellStyle name="Comma 3 3 2 2 11 3" xfId="8003" xr:uid="{00000000-0005-0000-0000-00004F1C0000}"/>
    <cellStyle name="Comma 3 3 2 2 12" xfId="3031" xr:uid="{00000000-0005-0000-0000-0000501C0000}"/>
    <cellStyle name="Comma 3 3 2 2 12 2" xfId="8985" xr:uid="{00000000-0005-0000-0000-0000511C0000}"/>
    <cellStyle name="Comma 3 3 2 2 13" xfId="6009" xr:uid="{00000000-0005-0000-0000-0000521C0000}"/>
    <cellStyle name="Comma 3 3 2 2 2" xfId="69" xr:uid="{00000000-0005-0000-0000-0000531C0000}"/>
    <cellStyle name="Comma 3 3 2 2 2 10" xfId="3061" xr:uid="{00000000-0005-0000-0000-0000541C0000}"/>
    <cellStyle name="Comma 3 3 2 2 2 10 2" xfId="9015" xr:uid="{00000000-0005-0000-0000-0000551C0000}"/>
    <cellStyle name="Comma 3 3 2 2 2 11" xfId="6039" xr:uid="{00000000-0005-0000-0000-0000561C0000}"/>
    <cellStyle name="Comma 3 3 2 2 2 2" xfId="129" xr:uid="{00000000-0005-0000-0000-0000571C0000}"/>
    <cellStyle name="Comma 3 3 2 2 2 2 10" xfId="6099" xr:uid="{00000000-0005-0000-0000-0000581C0000}"/>
    <cellStyle name="Comma 3 3 2 2 2 2 2" xfId="249" xr:uid="{00000000-0005-0000-0000-0000591C0000}"/>
    <cellStyle name="Comma 3 3 2 2 2 2 2 2" xfId="624" xr:uid="{00000000-0005-0000-0000-00005A1C0000}"/>
    <cellStyle name="Comma 3 3 2 2 2 2 2 2 2" xfId="1371" xr:uid="{00000000-0005-0000-0000-00005B1C0000}"/>
    <cellStyle name="Comma 3 3 2 2 2 2 2 2 2 2" xfId="4361" xr:uid="{00000000-0005-0000-0000-00005C1C0000}"/>
    <cellStyle name="Comma 3 3 2 2 2 2 2 2 2 2 2" xfId="10315" xr:uid="{00000000-0005-0000-0000-00005D1C0000}"/>
    <cellStyle name="Comma 3 3 2 2 2 2 2 2 2 3" xfId="7339" xr:uid="{00000000-0005-0000-0000-00005E1C0000}"/>
    <cellStyle name="Comma 3 3 2 2 2 2 2 2 3" xfId="2634" xr:uid="{00000000-0005-0000-0000-00005F1C0000}"/>
    <cellStyle name="Comma 3 3 2 2 2 2 2 2 3 2" xfId="5612" xr:uid="{00000000-0005-0000-0000-0000601C0000}"/>
    <cellStyle name="Comma 3 3 2 2 2 2 2 2 3 2 2" xfId="11564" xr:uid="{00000000-0005-0000-0000-0000611C0000}"/>
    <cellStyle name="Comma 3 3 2 2 2 2 2 2 3 3" xfId="8588" xr:uid="{00000000-0005-0000-0000-0000621C0000}"/>
    <cellStyle name="Comma 3 3 2 2 2 2 2 2 4" xfId="3616" xr:uid="{00000000-0005-0000-0000-0000631C0000}"/>
    <cellStyle name="Comma 3 3 2 2 2 2 2 2 4 2" xfId="9570" xr:uid="{00000000-0005-0000-0000-0000641C0000}"/>
    <cellStyle name="Comma 3 3 2 2 2 2 2 2 5" xfId="6594" xr:uid="{00000000-0005-0000-0000-0000651C0000}"/>
    <cellStyle name="Comma 3 3 2 2 2 2 2 3" xfId="1238" xr:uid="{00000000-0005-0000-0000-0000661C0000}"/>
    <cellStyle name="Comma 3 3 2 2 2 2 2 3 2" xfId="4228" xr:uid="{00000000-0005-0000-0000-0000671C0000}"/>
    <cellStyle name="Comma 3 3 2 2 2 2 2 3 2 2" xfId="10182" xr:uid="{00000000-0005-0000-0000-0000681C0000}"/>
    <cellStyle name="Comma 3 3 2 2 2 2 2 3 3" xfId="7206" xr:uid="{00000000-0005-0000-0000-0000691C0000}"/>
    <cellStyle name="Comma 3 3 2 2 2 2 2 4" xfId="2259" xr:uid="{00000000-0005-0000-0000-00006A1C0000}"/>
    <cellStyle name="Comma 3 3 2 2 2 2 2 4 2" xfId="5237" xr:uid="{00000000-0005-0000-0000-00006B1C0000}"/>
    <cellStyle name="Comma 3 3 2 2 2 2 2 4 2 2" xfId="11189" xr:uid="{00000000-0005-0000-0000-00006C1C0000}"/>
    <cellStyle name="Comma 3 3 2 2 2 2 2 4 3" xfId="8213" xr:uid="{00000000-0005-0000-0000-00006D1C0000}"/>
    <cellStyle name="Comma 3 3 2 2 2 2 2 5" xfId="3241" xr:uid="{00000000-0005-0000-0000-00006E1C0000}"/>
    <cellStyle name="Comma 3 3 2 2 2 2 2 5 2" xfId="9195" xr:uid="{00000000-0005-0000-0000-00006F1C0000}"/>
    <cellStyle name="Comma 3 3 2 2 2 2 2 6" xfId="6219" xr:uid="{00000000-0005-0000-0000-0000701C0000}"/>
    <cellStyle name="Comma 3 3 2 2 2 2 3" xfId="374" xr:uid="{00000000-0005-0000-0000-0000711C0000}"/>
    <cellStyle name="Comma 3 3 2 2 2 2 3 2" xfId="749" xr:uid="{00000000-0005-0000-0000-0000721C0000}"/>
    <cellStyle name="Comma 3 3 2 2 2 2 3 2 2" xfId="1973" xr:uid="{00000000-0005-0000-0000-0000731C0000}"/>
    <cellStyle name="Comma 3 3 2 2 2 2 3 2 2 2" xfId="4963" xr:uid="{00000000-0005-0000-0000-0000741C0000}"/>
    <cellStyle name="Comma 3 3 2 2 2 2 3 2 2 2 2" xfId="10917" xr:uid="{00000000-0005-0000-0000-0000751C0000}"/>
    <cellStyle name="Comma 3 3 2 2 2 2 3 2 2 3" xfId="7941" xr:uid="{00000000-0005-0000-0000-0000761C0000}"/>
    <cellStyle name="Comma 3 3 2 2 2 2 3 2 3" xfId="2759" xr:uid="{00000000-0005-0000-0000-0000771C0000}"/>
    <cellStyle name="Comma 3 3 2 2 2 2 3 2 3 2" xfId="5737" xr:uid="{00000000-0005-0000-0000-0000781C0000}"/>
    <cellStyle name="Comma 3 3 2 2 2 2 3 2 3 2 2" xfId="11689" xr:uid="{00000000-0005-0000-0000-0000791C0000}"/>
    <cellStyle name="Comma 3 3 2 2 2 2 3 2 3 3" xfId="8713" xr:uid="{00000000-0005-0000-0000-00007A1C0000}"/>
    <cellStyle name="Comma 3 3 2 2 2 2 3 2 4" xfId="3741" xr:uid="{00000000-0005-0000-0000-00007B1C0000}"/>
    <cellStyle name="Comma 3 3 2 2 2 2 3 2 4 2" xfId="9695" xr:uid="{00000000-0005-0000-0000-00007C1C0000}"/>
    <cellStyle name="Comma 3 3 2 2 2 2 3 2 5" xfId="6719" xr:uid="{00000000-0005-0000-0000-00007D1C0000}"/>
    <cellStyle name="Comma 3 3 2 2 2 2 3 3" xfId="1363" xr:uid="{00000000-0005-0000-0000-00007E1C0000}"/>
    <cellStyle name="Comma 3 3 2 2 2 2 3 3 2" xfId="4353" xr:uid="{00000000-0005-0000-0000-00007F1C0000}"/>
    <cellStyle name="Comma 3 3 2 2 2 2 3 3 2 2" xfId="10307" xr:uid="{00000000-0005-0000-0000-0000801C0000}"/>
    <cellStyle name="Comma 3 3 2 2 2 2 3 3 3" xfId="7331" xr:uid="{00000000-0005-0000-0000-0000811C0000}"/>
    <cellStyle name="Comma 3 3 2 2 2 2 3 4" xfId="2384" xr:uid="{00000000-0005-0000-0000-0000821C0000}"/>
    <cellStyle name="Comma 3 3 2 2 2 2 3 4 2" xfId="5362" xr:uid="{00000000-0005-0000-0000-0000831C0000}"/>
    <cellStyle name="Comma 3 3 2 2 2 2 3 4 2 2" xfId="11314" xr:uid="{00000000-0005-0000-0000-0000841C0000}"/>
    <cellStyle name="Comma 3 3 2 2 2 2 3 4 3" xfId="8338" xr:uid="{00000000-0005-0000-0000-0000851C0000}"/>
    <cellStyle name="Comma 3 3 2 2 2 2 3 5" xfId="3366" xr:uid="{00000000-0005-0000-0000-0000861C0000}"/>
    <cellStyle name="Comma 3 3 2 2 2 2 3 5 2" xfId="9320" xr:uid="{00000000-0005-0000-0000-0000871C0000}"/>
    <cellStyle name="Comma 3 3 2 2 2 2 3 6" xfId="6344" xr:uid="{00000000-0005-0000-0000-0000881C0000}"/>
    <cellStyle name="Comma 3 3 2 2 2 2 4" xfId="869" xr:uid="{00000000-0005-0000-0000-0000891C0000}"/>
    <cellStyle name="Comma 3 3 2 2 2 2 4 2" xfId="1640" xr:uid="{00000000-0005-0000-0000-00008A1C0000}"/>
    <cellStyle name="Comma 3 3 2 2 2 2 4 2 2" xfId="4630" xr:uid="{00000000-0005-0000-0000-00008B1C0000}"/>
    <cellStyle name="Comma 3 3 2 2 2 2 4 2 2 2" xfId="10584" xr:uid="{00000000-0005-0000-0000-00008C1C0000}"/>
    <cellStyle name="Comma 3 3 2 2 2 2 4 2 3" xfId="7608" xr:uid="{00000000-0005-0000-0000-00008D1C0000}"/>
    <cellStyle name="Comma 3 3 2 2 2 2 4 3" xfId="2879" xr:uid="{00000000-0005-0000-0000-00008E1C0000}"/>
    <cellStyle name="Comma 3 3 2 2 2 2 4 3 2" xfId="5857" xr:uid="{00000000-0005-0000-0000-00008F1C0000}"/>
    <cellStyle name="Comma 3 3 2 2 2 2 4 3 2 2" xfId="11809" xr:uid="{00000000-0005-0000-0000-0000901C0000}"/>
    <cellStyle name="Comma 3 3 2 2 2 2 4 3 3" xfId="8833" xr:uid="{00000000-0005-0000-0000-0000911C0000}"/>
    <cellStyle name="Comma 3 3 2 2 2 2 4 4" xfId="3861" xr:uid="{00000000-0005-0000-0000-0000921C0000}"/>
    <cellStyle name="Comma 3 3 2 2 2 2 4 4 2" xfId="9815" xr:uid="{00000000-0005-0000-0000-0000931C0000}"/>
    <cellStyle name="Comma 3 3 2 2 2 2 4 5" xfId="6839" xr:uid="{00000000-0005-0000-0000-0000941C0000}"/>
    <cellStyle name="Comma 3 3 2 2 2 2 5" xfId="989" xr:uid="{00000000-0005-0000-0000-0000951C0000}"/>
    <cellStyle name="Comma 3 3 2 2 2 2 5 2" xfId="1760" xr:uid="{00000000-0005-0000-0000-0000961C0000}"/>
    <cellStyle name="Comma 3 3 2 2 2 2 5 2 2" xfId="4750" xr:uid="{00000000-0005-0000-0000-0000971C0000}"/>
    <cellStyle name="Comma 3 3 2 2 2 2 5 2 2 2" xfId="10704" xr:uid="{00000000-0005-0000-0000-0000981C0000}"/>
    <cellStyle name="Comma 3 3 2 2 2 2 5 2 3" xfId="7728" xr:uid="{00000000-0005-0000-0000-0000991C0000}"/>
    <cellStyle name="Comma 3 3 2 2 2 2 5 3" xfId="2999" xr:uid="{00000000-0005-0000-0000-00009A1C0000}"/>
    <cellStyle name="Comma 3 3 2 2 2 2 5 3 2" xfId="5977" xr:uid="{00000000-0005-0000-0000-00009B1C0000}"/>
    <cellStyle name="Comma 3 3 2 2 2 2 5 3 2 2" xfId="11929" xr:uid="{00000000-0005-0000-0000-00009C1C0000}"/>
    <cellStyle name="Comma 3 3 2 2 2 2 5 3 3" xfId="8953" xr:uid="{00000000-0005-0000-0000-00009D1C0000}"/>
    <cellStyle name="Comma 3 3 2 2 2 2 5 4" xfId="3981" xr:uid="{00000000-0005-0000-0000-00009E1C0000}"/>
    <cellStyle name="Comma 3 3 2 2 2 2 5 4 2" xfId="9935" xr:uid="{00000000-0005-0000-0000-00009F1C0000}"/>
    <cellStyle name="Comma 3 3 2 2 2 2 5 5" xfId="6959" xr:uid="{00000000-0005-0000-0000-0000A01C0000}"/>
    <cellStyle name="Comma 3 3 2 2 2 2 6" xfId="504" xr:uid="{00000000-0005-0000-0000-0000A11C0000}"/>
    <cellStyle name="Comma 3 3 2 2 2 2 6 2" xfId="1517" xr:uid="{00000000-0005-0000-0000-0000A21C0000}"/>
    <cellStyle name="Comma 3 3 2 2 2 2 6 2 2" xfId="4507" xr:uid="{00000000-0005-0000-0000-0000A31C0000}"/>
    <cellStyle name="Comma 3 3 2 2 2 2 6 2 2 2" xfId="10461" xr:uid="{00000000-0005-0000-0000-0000A41C0000}"/>
    <cellStyle name="Comma 3 3 2 2 2 2 6 2 3" xfId="7485" xr:uid="{00000000-0005-0000-0000-0000A51C0000}"/>
    <cellStyle name="Comma 3 3 2 2 2 2 6 3" xfId="2514" xr:uid="{00000000-0005-0000-0000-0000A61C0000}"/>
    <cellStyle name="Comma 3 3 2 2 2 2 6 3 2" xfId="5492" xr:uid="{00000000-0005-0000-0000-0000A71C0000}"/>
    <cellStyle name="Comma 3 3 2 2 2 2 6 3 2 2" xfId="11444" xr:uid="{00000000-0005-0000-0000-0000A81C0000}"/>
    <cellStyle name="Comma 3 3 2 2 2 2 6 3 3" xfId="8468" xr:uid="{00000000-0005-0000-0000-0000A91C0000}"/>
    <cellStyle name="Comma 3 3 2 2 2 2 6 4" xfId="3496" xr:uid="{00000000-0005-0000-0000-0000AA1C0000}"/>
    <cellStyle name="Comma 3 3 2 2 2 2 6 4 2" xfId="9450" xr:uid="{00000000-0005-0000-0000-0000AB1C0000}"/>
    <cellStyle name="Comma 3 3 2 2 2 2 6 5" xfId="6474" xr:uid="{00000000-0005-0000-0000-0000AC1C0000}"/>
    <cellStyle name="Comma 3 3 2 2 2 2 7" xfId="1118" xr:uid="{00000000-0005-0000-0000-0000AD1C0000}"/>
    <cellStyle name="Comma 3 3 2 2 2 2 7 2" xfId="4108" xr:uid="{00000000-0005-0000-0000-0000AE1C0000}"/>
    <cellStyle name="Comma 3 3 2 2 2 2 7 2 2" xfId="10062" xr:uid="{00000000-0005-0000-0000-0000AF1C0000}"/>
    <cellStyle name="Comma 3 3 2 2 2 2 7 3" xfId="7086" xr:uid="{00000000-0005-0000-0000-0000B01C0000}"/>
    <cellStyle name="Comma 3 3 2 2 2 2 8" xfId="2139" xr:uid="{00000000-0005-0000-0000-0000B11C0000}"/>
    <cellStyle name="Comma 3 3 2 2 2 2 8 2" xfId="5117" xr:uid="{00000000-0005-0000-0000-0000B21C0000}"/>
    <cellStyle name="Comma 3 3 2 2 2 2 8 2 2" xfId="11069" xr:uid="{00000000-0005-0000-0000-0000B31C0000}"/>
    <cellStyle name="Comma 3 3 2 2 2 2 8 3" xfId="8093" xr:uid="{00000000-0005-0000-0000-0000B41C0000}"/>
    <cellStyle name="Comma 3 3 2 2 2 2 9" xfId="3121" xr:uid="{00000000-0005-0000-0000-0000B51C0000}"/>
    <cellStyle name="Comma 3 3 2 2 2 2 9 2" xfId="9075" xr:uid="{00000000-0005-0000-0000-0000B61C0000}"/>
    <cellStyle name="Comma 3 3 2 2 2 3" xfId="189" xr:uid="{00000000-0005-0000-0000-0000B71C0000}"/>
    <cellStyle name="Comma 3 3 2 2 2 3 2" xfId="564" xr:uid="{00000000-0005-0000-0000-0000B81C0000}"/>
    <cellStyle name="Comma 3 3 2 2 2 3 2 2" xfId="1824" xr:uid="{00000000-0005-0000-0000-0000B91C0000}"/>
    <cellStyle name="Comma 3 3 2 2 2 3 2 2 2" xfId="4814" xr:uid="{00000000-0005-0000-0000-0000BA1C0000}"/>
    <cellStyle name="Comma 3 3 2 2 2 3 2 2 2 2" xfId="10768" xr:uid="{00000000-0005-0000-0000-0000BB1C0000}"/>
    <cellStyle name="Comma 3 3 2 2 2 3 2 2 3" xfId="7792" xr:uid="{00000000-0005-0000-0000-0000BC1C0000}"/>
    <cellStyle name="Comma 3 3 2 2 2 3 2 3" xfId="2574" xr:uid="{00000000-0005-0000-0000-0000BD1C0000}"/>
    <cellStyle name="Comma 3 3 2 2 2 3 2 3 2" xfId="5552" xr:uid="{00000000-0005-0000-0000-0000BE1C0000}"/>
    <cellStyle name="Comma 3 3 2 2 2 3 2 3 2 2" xfId="11504" xr:uid="{00000000-0005-0000-0000-0000BF1C0000}"/>
    <cellStyle name="Comma 3 3 2 2 2 3 2 3 3" xfId="8528" xr:uid="{00000000-0005-0000-0000-0000C01C0000}"/>
    <cellStyle name="Comma 3 3 2 2 2 3 2 4" xfId="3556" xr:uid="{00000000-0005-0000-0000-0000C11C0000}"/>
    <cellStyle name="Comma 3 3 2 2 2 3 2 4 2" xfId="9510" xr:uid="{00000000-0005-0000-0000-0000C21C0000}"/>
    <cellStyle name="Comma 3 3 2 2 2 3 2 5" xfId="6534" xr:uid="{00000000-0005-0000-0000-0000C31C0000}"/>
    <cellStyle name="Comma 3 3 2 2 2 3 3" xfId="1178" xr:uid="{00000000-0005-0000-0000-0000C41C0000}"/>
    <cellStyle name="Comma 3 3 2 2 2 3 3 2" xfId="4168" xr:uid="{00000000-0005-0000-0000-0000C51C0000}"/>
    <cellStyle name="Comma 3 3 2 2 2 3 3 2 2" xfId="10122" xr:uid="{00000000-0005-0000-0000-0000C61C0000}"/>
    <cellStyle name="Comma 3 3 2 2 2 3 3 3" xfId="7146" xr:uid="{00000000-0005-0000-0000-0000C71C0000}"/>
    <cellStyle name="Comma 3 3 2 2 2 3 4" xfId="2199" xr:uid="{00000000-0005-0000-0000-0000C81C0000}"/>
    <cellStyle name="Comma 3 3 2 2 2 3 4 2" xfId="5177" xr:uid="{00000000-0005-0000-0000-0000C91C0000}"/>
    <cellStyle name="Comma 3 3 2 2 2 3 4 2 2" xfId="11129" xr:uid="{00000000-0005-0000-0000-0000CA1C0000}"/>
    <cellStyle name="Comma 3 3 2 2 2 3 4 3" xfId="8153" xr:uid="{00000000-0005-0000-0000-0000CB1C0000}"/>
    <cellStyle name="Comma 3 3 2 2 2 3 5" xfId="3181" xr:uid="{00000000-0005-0000-0000-0000CC1C0000}"/>
    <cellStyle name="Comma 3 3 2 2 2 3 5 2" xfId="9135" xr:uid="{00000000-0005-0000-0000-0000CD1C0000}"/>
    <cellStyle name="Comma 3 3 2 2 2 3 6" xfId="6159" xr:uid="{00000000-0005-0000-0000-0000CE1C0000}"/>
    <cellStyle name="Comma 3 3 2 2 2 4" xfId="314" xr:uid="{00000000-0005-0000-0000-0000CF1C0000}"/>
    <cellStyle name="Comma 3 3 2 2 2 4 2" xfId="689" xr:uid="{00000000-0005-0000-0000-0000D01C0000}"/>
    <cellStyle name="Comma 3 3 2 2 2 4 2 2" xfId="1913" xr:uid="{00000000-0005-0000-0000-0000D11C0000}"/>
    <cellStyle name="Comma 3 3 2 2 2 4 2 2 2" xfId="4903" xr:uid="{00000000-0005-0000-0000-0000D21C0000}"/>
    <cellStyle name="Comma 3 3 2 2 2 4 2 2 2 2" xfId="10857" xr:uid="{00000000-0005-0000-0000-0000D31C0000}"/>
    <cellStyle name="Comma 3 3 2 2 2 4 2 2 3" xfId="7881" xr:uid="{00000000-0005-0000-0000-0000D41C0000}"/>
    <cellStyle name="Comma 3 3 2 2 2 4 2 3" xfId="2699" xr:uid="{00000000-0005-0000-0000-0000D51C0000}"/>
    <cellStyle name="Comma 3 3 2 2 2 4 2 3 2" xfId="5677" xr:uid="{00000000-0005-0000-0000-0000D61C0000}"/>
    <cellStyle name="Comma 3 3 2 2 2 4 2 3 2 2" xfId="11629" xr:uid="{00000000-0005-0000-0000-0000D71C0000}"/>
    <cellStyle name="Comma 3 3 2 2 2 4 2 3 3" xfId="8653" xr:uid="{00000000-0005-0000-0000-0000D81C0000}"/>
    <cellStyle name="Comma 3 3 2 2 2 4 2 4" xfId="3681" xr:uid="{00000000-0005-0000-0000-0000D91C0000}"/>
    <cellStyle name="Comma 3 3 2 2 2 4 2 4 2" xfId="9635" xr:uid="{00000000-0005-0000-0000-0000DA1C0000}"/>
    <cellStyle name="Comma 3 3 2 2 2 4 2 5" xfId="6659" xr:uid="{00000000-0005-0000-0000-0000DB1C0000}"/>
    <cellStyle name="Comma 3 3 2 2 2 4 3" xfId="1303" xr:uid="{00000000-0005-0000-0000-0000DC1C0000}"/>
    <cellStyle name="Comma 3 3 2 2 2 4 3 2" xfId="4293" xr:uid="{00000000-0005-0000-0000-0000DD1C0000}"/>
    <cellStyle name="Comma 3 3 2 2 2 4 3 2 2" xfId="10247" xr:uid="{00000000-0005-0000-0000-0000DE1C0000}"/>
    <cellStyle name="Comma 3 3 2 2 2 4 3 3" xfId="7271" xr:uid="{00000000-0005-0000-0000-0000DF1C0000}"/>
    <cellStyle name="Comma 3 3 2 2 2 4 4" xfId="2324" xr:uid="{00000000-0005-0000-0000-0000E01C0000}"/>
    <cellStyle name="Comma 3 3 2 2 2 4 4 2" xfId="5302" xr:uid="{00000000-0005-0000-0000-0000E11C0000}"/>
    <cellStyle name="Comma 3 3 2 2 2 4 4 2 2" xfId="11254" xr:uid="{00000000-0005-0000-0000-0000E21C0000}"/>
    <cellStyle name="Comma 3 3 2 2 2 4 4 3" xfId="8278" xr:uid="{00000000-0005-0000-0000-0000E31C0000}"/>
    <cellStyle name="Comma 3 3 2 2 2 4 5" xfId="3306" xr:uid="{00000000-0005-0000-0000-0000E41C0000}"/>
    <cellStyle name="Comma 3 3 2 2 2 4 5 2" xfId="9260" xr:uid="{00000000-0005-0000-0000-0000E51C0000}"/>
    <cellStyle name="Comma 3 3 2 2 2 4 6" xfId="6284" xr:uid="{00000000-0005-0000-0000-0000E61C0000}"/>
    <cellStyle name="Comma 3 3 2 2 2 5" xfId="809" xr:uid="{00000000-0005-0000-0000-0000E71C0000}"/>
    <cellStyle name="Comma 3 3 2 2 2 5 2" xfId="1580" xr:uid="{00000000-0005-0000-0000-0000E81C0000}"/>
    <cellStyle name="Comma 3 3 2 2 2 5 2 2" xfId="4570" xr:uid="{00000000-0005-0000-0000-0000E91C0000}"/>
    <cellStyle name="Comma 3 3 2 2 2 5 2 2 2" xfId="10524" xr:uid="{00000000-0005-0000-0000-0000EA1C0000}"/>
    <cellStyle name="Comma 3 3 2 2 2 5 2 3" xfId="7548" xr:uid="{00000000-0005-0000-0000-0000EB1C0000}"/>
    <cellStyle name="Comma 3 3 2 2 2 5 3" xfId="2819" xr:uid="{00000000-0005-0000-0000-0000EC1C0000}"/>
    <cellStyle name="Comma 3 3 2 2 2 5 3 2" xfId="5797" xr:uid="{00000000-0005-0000-0000-0000ED1C0000}"/>
    <cellStyle name="Comma 3 3 2 2 2 5 3 2 2" xfId="11749" xr:uid="{00000000-0005-0000-0000-0000EE1C0000}"/>
    <cellStyle name="Comma 3 3 2 2 2 5 3 3" xfId="8773" xr:uid="{00000000-0005-0000-0000-0000EF1C0000}"/>
    <cellStyle name="Comma 3 3 2 2 2 5 4" xfId="3801" xr:uid="{00000000-0005-0000-0000-0000F01C0000}"/>
    <cellStyle name="Comma 3 3 2 2 2 5 4 2" xfId="9755" xr:uid="{00000000-0005-0000-0000-0000F11C0000}"/>
    <cellStyle name="Comma 3 3 2 2 2 5 5" xfId="6779" xr:uid="{00000000-0005-0000-0000-0000F21C0000}"/>
    <cellStyle name="Comma 3 3 2 2 2 6" xfId="929" xr:uid="{00000000-0005-0000-0000-0000F31C0000}"/>
    <cellStyle name="Comma 3 3 2 2 2 6 2" xfId="1700" xr:uid="{00000000-0005-0000-0000-0000F41C0000}"/>
    <cellStyle name="Comma 3 3 2 2 2 6 2 2" xfId="4690" xr:uid="{00000000-0005-0000-0000-0000F51C0000}"/>
    <cellStyle name="Comma 3 3 2 2 2 6 2 2 2" xfId="10644" xr:uid="{00000000-0005-0000-0000-0000F61C0000}"/>
    <cellStyle name="Comma 3 3 2 2 2 6 2 3" xfId="7668" xr:uid="{00000000-0005-0000-0000-0000F71C0000}"/>
    <cellStyle name="Comma 3 3 2 2 2 6 3" xfId="2939" xr:uid="{00000000-0005-0000-0000-0000F81C0000}"/>
    <cellStyle name="Comma 3 3 2 2 2 6 3 2" xfId="5917" xr:uid="{00000000-0005-0000-0000-0000F91C0000}"/>
    <cellStyle name="Comma 3 3 2 2 2 6 3 2 2" xfId="11869" xr:uid="{00000000-0005-0000-0000-0000FA1C0000}"/>
    <cellStyle name="Comma 3 3 2 2 2 6 3 3" xfId="8893" xr:uid="{00000000-0005-0000-0000-0000FB1C0000}"/>
    <cellStyle name="Comma 3 3 2 2 2 6 4" xfId="3921" xr:uid="{00000000-0005-0000-0000-0000FC1C0000}"/>
    <cellStyle name="Comma 3 3 2 2 2 6 4 2" xfId="9875" xr:uid="{00000000-0005-0000-0000-0000FD1C0000}"/>
    <cellStyle name="Comma 3 3 2 2 2 6 5" xfId="6899" xr:uid="{00000000-0005-0000-0000-0000FE1C0000}"/>
    <cellStyle name="Comma 3 3 2 2 2 7" xfId="444" xr:uid="{00000000-0005-0000-0000-0000FF1C0000}"/>
    <cellStyle name="Comma 3 3 2 2 2 7 2" xfId="1843" xr:uid="{00000000-0005-0000-0000-0000001D0000}"/>
    <cellStyle name="Comma 3 3 2 2 2 7 2 2" xfId="4833" xr:uid="{00000000-0005-0000-0000-0000011D0000}"/>
    <cellStyle name="Comma 3 3 2 2 2 7 2 2 2" xfId="10787" xr:uid="{00000000-0005-0000-0000-0000021D0000}"/>
    <cellStyle name="Comma 3 3 2 2 2 7 2 3" xfId="7811" xr:uid="{00000000-0005-0000-0000-0000031D0000}"/>
    <cellStyle name="Comma 3 3 2 2 2 7 3" xfId="2454" xr:uid="{00000000-0005-0000-0000-0000041D0000}"/>
    <cellStyle name="Comma 3 3 2 2 2 7 3 2" xfId="5432" xr:uid="{00000000-0005-0000-0000-0000051D0000}"/>
    <cellStyle name="Comma 3 3 2 2 2 7 3 2 2" xfId="11384" xr:uid="{00000000-0005-0000-0000-0000061D0000}"/>
    <cellStyle name="Comma 3 3 2 2 2 7 3 3" xfId="8408" xr:uid="{00000000-0005-0000-0000-0000071D0000}"/>
    <cellStyle name="Comma 3 3 2 2 2 7 4" xfId="3436" xr:uid="{00000000-0005-0000-0000-0000081D0000}"/>
    <cellStyle name="Comma 3 3 2 2 2 7 4 2" xfId="9390" xr:uid="{00000000-0005-0000-0000-0000091D0000}"/>
    <cellStyle name="Comma 3 3 2 2 2 7 5" xfId="6414" xr:uid="{00000000-0005-0000-0000-00000A1D0000}"/>
    <cellStyle name="Comma 3 3 2 2 2 8" xfId="1058" xr:uid="{00000000-0005-0000-0000-00000B1D0000}"/>
    <cellStyle name="Comma 3 3 2 2 2 8 2" xfId="4048" xr:uid="{00000000-0005-0000-0000-00000C1D0000}"/>
    <cellStyle name="Comma 3 3 2 2 2 8 2 2" xfId="10002" xr:uid="{00000000-0005-0000-0000-00000D1D0000}"/>
    <cellStyle name="Comma 3 3 2 2 2 8 3" xfId="7026" xr:uid="{00000000-0005-0000-0000-00000E1D0000}"/>
    <cellStyle name="Comma 3 3 2 2 2 9" xfId="2079" xr:uid="{00000000-0005-0000-0000-00000F1D0000}"/>
    <cellStyle name="Comma 3 3 2 2 2 9 2" xfId="5057" xr:uid="{00000000-0005-0000-0000-0000101D0000}"/>
    <cellStyle name="Comma 3 3 2 2 2 9 2 2" xfId="11009" xr:uid="{00000000-0005-0000-0000-0000111D0000}"/>
    <cellStyle name="Comma 3 3 2 2 2 9 3" xfId="8033" xr:uid="{00000000-0005-0000-0000-0000121D0000}"/>
    <cellStyle name="Comma 3 3 2 2 3" xfId="99" xr:uid="{00000000-0005-0000-0000-0000131D0000}"/>
    <cellStyle name="Comma 3 3 2 2 3 10" xfId="6069" xr:uid="{00000000-0005-0000-0000-0000141D0000}"/>
    <cellStyle name="Comma 3 3 2 2 3 2" xfId="219" xr:uid="{00000000-0005-0000-0000-0000151D0000}"/>
    <cellStyle name="Comma 3 3 2 2 3 2 2" xfId="594" xr:uid="{00000000-0005-0000-0000-0000161D0000}"/>
    <cellStyle name="Comma 3 3 2 2 3 2 2 2" xfId="1431" xr:uid="{00000000-0005-0000-0000-0000171D0000}"/>
    <cellStyle name="Comma 3 3 2 2 3 2 2 2 2" xfId="4421" xr:uid="{00000000-0005-0000-0000-0000181D0000}"/>
    <cellStyle name="Comma 3 3 2 2 3 2 2 2 2 2" xfId="10375" xr:uid="{00000000-0005-0000-0000-0000191D0000}"/>
    <cellStyle name="Comma 3 3 2 2 3 2 2 2 3" xfId="7399" xr:uid="{00000000-0005-0000-0000-00001A1D0000}"/>
    <cellStyle name="Comma 3 3 2 2 3 2 2 3" xfId="2604" xr:uid="{00000000-0005-0000-0000-00001B1D0000}"/>
    <cellStyle name="Comma 3 3 2 2 3 2 2 3 2" xfId="5582" xr:uid="{00000000-0005-0000-0000-00001C1D0000}"/>
    <cellStyle name="Comma 3 3 2 2 3 2 2 3 2 2" xfId="11534" xr:uid="{00000000-0005-0000-0000-00001D1D0000}"/>
    <cellStyle name="Comma 3 3 2 2 3 2 2 3 3" xfId="8558" xr:uid="{00000000-0005-0000-0000-00001E1D0000}"/>
    <cellStyle name="Comma 3 3 2 2 3 2 2 4" xfId="3586" xr:uid="{00000000-0005-0000-0000-00001F1D0000}"/>
    <cellStyle name="Comma 3 3 2 2 3 2 2 4 2" xfId="9540" xr:uid="{00000000-0005-0000-0000-0000201D0000}"/>
    <cellStyle name="Comma 3 3 2 2 3 2 2 5" xfId="6564" xr:uid="{00000000-0005-0000-0000-0000211D0000}"/>
    <cellStyle name="Comma 3 3 2 2 3 2 3" xfId="1208" xr:uid="{00000000-0005-0000-0000-0000221D0000}"/>
    <cellStyle name="Comma 3 3 2 2 3 2 3 2" xfId="4198" xr:uid="{00000000-0005-0000-0000-0000231D0000}"/>
    <cellStyle name="Comma 3 3 2 2 3 2 3 2 2" xfId="10152" xr:uid="{00000000-0005-0000-0000-0000241D0000}"/>
    <cellStyle name="Comma 3 3 2 2 3 2 3 3" xfId="7176" xr:uid="{00000000-0005-0000-0000-0000251D0000}"/>
    <cellStyle name="Comma 3 3 2 2 3 2 4" xfId="2229" xr:uid="{00000000-0005-0000-0000-0000261D0000}"/>
    <cellStyle name="Comma 3 3 2 2 3 2 4 2" xfId="5207" xr:uid="{00000000-0005-0000-0000-0000271D0000}"/>
    <cellStyle name="Comma 3 3 2 2 3 2 4 2 2" xfId="11159" xr:uid="{00000000-0005-0000-0000-0000281D0000}"/>
    <cellStyle name="Comma 3 3 2 2 3 2 4 3" xfId="8183" xr:uid="{00000000-0005-0000-0000-0000291D0000}"/>
    <cellStyle name="Comma 3 3 2 2 3 2 5" xfId="3211" xr:uid="{00000000-0005-0000-0000-00002A1D0000}"/>
    <cellStyle name="Comma 3 3 2 2 3 2 5 2" xfId="9165" xr:uid="{00000000-0005-0000-0000-00002B1D0000}"/>
    <cellStyle name="Comma 3 3 2 2 3 2 6" xfId="6189" xr:uid="{00000000-0005-0000-0000-00002C1D0000}"/>
    <cellStyle name="Comma 3 3 2 2 3 3" xfId="344" xr:uid="{00000000-0005-0000-0000-00002D1D0000}"/>
    <cellStyle name="Comma 3 3 2 2 3 3 2" xfId="719" xr:uid="{00000000-0005-0000-0000-00002E1D0000}"/>
    <cellStyle name="Comma 3 3 2 2 3 3 2 2" xfId="1943" xr:uid="{00000000-0005-0000-0000-00002F1D0000}"/>
    <cellStyle name="Comma 3 3 2 2 3 3 2 2 2" xfId="4933" xr:uid="{00000000-0005-0000-0000-0000301D0000}"/>
    <cellStyle name="Comma 3 3 2 2 3 3 2 2 2 2" xfId="10887" xr:uid="{00000000-0005-0000-0000-0000311D0000}"/>
    <cellStyle name="Comma 3 3 2 2 3 3 2 2 3" xfId="7911" xr:uid="{00000000-0005-0000-0000-0000321D0000}"/>
    <cellStyle name="Comma 3 3 2 2 3 3 2 3" xfId="2729" xr:uid="{00000000-0005-0000-0000-0000331D0000}"/>
    <cellStyle name="Comma 3 3 2 2 3 3 2 3 2" xfId="5707" xr:uid="{00000000-0005-0000-0000-0000341D0000}"/>
    <cellStyle name="Comma 3 3 2 2 3 3 2 3 2 2" xfId="11659" xr:uid="{00000000-0005-0000-0000-0000351D0000}"/>
    <cellStyle name="Comma 3 3 2 2 3 3 2 3 3" xfId="8683" xr:uid="{00000000-0005-0000-0000-0000361D0000}"/>
    <cellStyle name="Comma 3 3 2 2 3 3 2 4" xfId="3711" xr:uid="{00000000-0005-0000-0000-0000371D0000}"/>
    <cellStyle name="Comma 3 3 2 2 3 3 2 4 2" xfId="9665" xr:uid="{00000000-0005-0000-0000-0000381D0000}"/>
    <cellStyle name="Comma 3 3 2 2 3 3 2 5" xfId="6689" xr:uid="{00000000-0005-0000-0000-0000391D0000}"/>
    <cellStyle name="Comma 3 3 2 2 3 3 3" xfId="1333" xr:uid="{00000000-0005-0000-0000-00003A1D0000}"/>
    <cellStyle name="Comma 3 3 2 2 3 3 3 2" xfId="4323" xr:uid="{00000000-0005-0000-0000-00003B1D0000}"/>
    <cellStyle name="Comma 3 3 2 2 3 3 3 2 2" xfId="10277" xr:uid="{00000000-0005-0000-0000-00003C1D0000}"/>
    <cellStyle name="Comma 3 3 2 2 3 3 3 3" xfId="7301" xr:uid="{00000000-0005-0000-0000-00003D1D0000}"/>
    <cellStyle name="Comma 3 3 2 2 3 3 4" xfId="2354" xr:uid="{00000000-0005-0000-0000-00003E1D0000}"/>
    <cellStyle name="Comma 3 3 2 2 3 3 4 2" xfId="5332" xr:uid="{00000000-0005-0000-0000-00003F1D0000}"/>
    <cellStyle name="Comma 3 3 2 2 3 3 4 2 2" xfId="11284" xr:uid="{00000000-0005-0000-0000-0000401D0000}"/>
    <cellStyle name="Comma 3 3 2 2 3 3 4 3" xfId="8308" xr:uid="{00000000-0005-0000-0000-0000411D0000}"/>
    <cellStyle name="Comma 3 3 2 2 3 3 5" xfId="3336" xr:uid="{00000000-0005-0000-0000-0000421D0000}"/>
    <cellStyle name="Comma 3 3 2 2 3 3 5 2" xfId="9290" xr:uid="{00000000-0005-0000-0000-0000431D0000}"/>
    <cellStyle name="Comma 3 3 2 2 3 3 6" xfId="6314" xr:uid="{00000000-0005-0000-0000-0000441D0000}"/>
    <cellStyle name="Comma 3 3 2 2 3 4" xfId="839" xr:uid="{00000000-0005-0000-0000-0000451D0000}"/>
    <cellStyle name="Comma 3 3 2 2 3 4 2" xfId="1610" xr:uid="{00000000-0005-0000-0000-0000461D0000}"/>
    <cellStyle name="Comma 3 3 2 2 3 4 2 2" xfId="4600" xr:uid="{00000000-0005-0000-0000-0000471D0000}"/>
    <cellStyle name="Comma 3 3 2 2 3 4 2 2 2" xfId="10554" xr:uid="{00000000-0005-0000-0000-0000481D0000}"/>
    <cellStyle name="Comma 3 3 2 2 3 4 2 3" xfId="7578" xr:uid="{00000000-0005-0000-0000-0000491D0000}"/>
    <cellStyle name="Comma 3 3 2 2 3 4 3" xfId="2849" xr:uid="{00000000-0005-0000-0000-00004A1D0000}"/>
    <cellStyle name="Comma 3 3 2 2 3 4 3 2" xfId="5827" xr:uid="{00000000-0005-0000-0000-00004B1D0000}"/>
    <cellStyle name="Comma 3 3 2 2 3 4 3 2 2" xfId="11779" xr:uid="{00000000-0005-0000-0000-00004C1D0000}"/>
    <cellStyle name="Comma 3 3 2 2 3 4 3 3" xfId="8803" xr:uid="{00000000-0005-0000-0000-00004D1D0000}"/>
    <cellStyle name="Comma 3 3 2 2 3 4 4" xfId="3831" xr:uid="{00000000-0005-0000-0000-00004E1D0000}"/>
    <cellStyle name="Comma 3 3 2 2 3 4 4 2" xfId="9785" xr:uid="{00000000-0005-0000-0000-00004F1D0000}"/>
    <cellStyle name="Comma 3 3 2 2 3 4 5" xfId="6809" xr:uid="{00000000-0005-0000-0000-0000501D0000}"/>
    <cellStyle name="Comma 3 3 2 2 3 5" xfId="959" xr:uid="{00000000-0005-0000-0000-0000511D0000}"/>
    <cellStyle name="Comma 3 3 2 2 3 5 2" xfId="1730" xr:uid="{00000000-0005-0000-0000-0000521D0000}"/>
    <cellStyle name="Comma 3 3 2 2 3 5 2 2" xfId="4720" xr:uid="{00000000-0005-0000-0000-0000531D0000}"/>
    <cellStyle name="Comma 3 3 2 2 3 5 2 2 2" xfId="10674" xr:uid="{00000000-0005-0000-0000-0000541D0000}"/>
    <cellStyle name="Comma 3 3 2 2 3 5 2 3" xfId="7698" xr:uid="{00000000-0005-0000-0000-0000551D0000}"/>
    <cellStyle name="Comma 3 3 2 2 3 5 3" xfId="2969" xr:uid="{00000000-0005-0000-0000-0000561D0000}"/>
    <cellStyle name="Comma 3 3 2 2 3 5 3 2" xfId="5947" xr:uid="{00000000-0005-0000-0000-0000571D0000}"/>
    <cellStyle name="Comma 3 3 2 2 3 5 3 2 2" xfId="11899" xr:uid="{00000000-0005-0000-0000-0000581D0000}"/>
    <cellStyle name="Comma 3 3 2 2 3 5 3 3" xfId="8923" xr:uid="{00000000-0005-0000-0000-0000591D0000}"/>
    <cellStyle name="Comma 3 3 2 2 3 5 4" xfId="3951" xr:uid="{00000000-0005-0000-0000-00005A1D0000}"/>
    <cellStyle name="Comma 3 3 2 2 3 5 4 2" xfId="9905" xr:uid="{00000000-0005-0000-0000-00005B1D0000}"/>
    <cellStyle name="Comma 3 3 2 2 3 5 5" xfId="6929" xr:uid="{00000000-0005-0000-0000-00005C1D0000}"/>
    <cellStyle name="Comma 3 3 2 2 3 6" xfId="474" xr:uid="{00000000-0005-0000-0000-00005D1D0000}"/>
    <cellStyle name="Comma 3 3 2 2 3 6 2" xfId="1450" xr:uid="{00000000-0005-0000-0000-00005E1D0000}"/>
    <cellStyle name="Comma 3 3 2 2 3 6 2 2" xfId="4440" xr:uid="{00000000-0005-0000-0000-00005F1D0000}"/>
    <cellStyle name="Comma 3 3 2 2 3 6 2 2 2" xfId="10394" xr:uid="{00000000-0005-0000-0000-0000601D0000}"/>
    <cellStyle name="Comma 3 3 2 2 3 6 2 3" xfId="7418" xr:uid="{00000000-0005-0000-0000-0000611D0000}"/>
    <cellStyle name="Comma 3 3 2 2 3 6 3" xfId="2484" xr:uid="{00000000-0005-0000-0000-0000621D0000}"/>
    <cellStyle name="Comma 3 3 2 2 3 6 3 2" xfId="5462" xr:uid="{00000000-0005-0000-0000-0000631D0000}"/>
    <cellStyle name="Comma 3 3 2 2 3 6 3 2 2" xfId="11414" xr:uid="{00000000-0005-0000-0000-0000641D0000}"/>
    <cellStyle name="Comma 3 3 2 2 3 6 3 3" xfId="8438" xr:uid="{00000000-0005-0000-0000-0000651D0000}"/>
    <cellStyle name="Comma 3 3 2 2 3 6 4" xfId="3466" xr:uid="{00000000-0005-0000-0000-0000661D0000}"/>
    <cellStyle name="Comma 3 3 2 2 3 6 4 2" xfId="9420" xr:uid="{00000000-0005-0000-0000-0000671D0000}"/>
    <cellStyle name="Comma 3 3 2 2 3 6 5" xfId="6444" xr:uid="{00000000-0005-0000-0000-0000681D0000}"/>
    <cellStyle name="Comma 3 3 2 2 3 7" xfId="1088" xr:uid="{00000000-0005-0000-0000-0000691D0000}"/>
    <cellStyle name="Comma 3 3 2 2 3 7 2" xfId="4078" xr:uid="{00000000-0005-0000-0000-00006A1D0000}"/>
    <cellStyle name="Comma 3 3 2 2 3 7 2 2" xfId="10032" xr:uid="{00000000-0005-0000-0000-00006B1D0000}"/>
    <cellStyle name="Comma 3 3 2 2 3 7 3" xfId="7056" xr:uid="{00000000-0005-0000-0000-00006C1D0000}"/>
    <cellStyle name="Comma 3 3 2 2 3 8" xfId="2109" xr:uid="{00000000-0005-0000-0000-00006D1D0000}"/>
    <cellStyle name="Comma 3 3 2 2 3 8 2" xfId="5087" xr:uid="{00000000-0005-0000-0000-00006E1D0000}"/>
    <cellStyle name="Comma 3 3 2 2 3 8 2 2" xfId="11039" xr:uid="{00000000-0005-0000-0000-00006F1D0000}"/>
    <cellStyle name="Comma 3 3 2 2 3 8 3" xfId="8063" xr:uid="{00000000-0005-0000-0000-0000701D0000}"/>
    <cellStyle name="Comma 3 3 2 2 3 9" xfId="3091" xr:uid="{00000000-0005-0000-0000-0000711D0000}"/>
    <cellStyle name="Comma 3 3 2 2 3 9 2" xfId="9045" xr:uid="{00000000-0005-0000-0000-0000721D0000}"/>
    <cellStyle name="Comma 3 3 2 2 4" xfId="159" xr:uid="{00000000-0005-0000-0000-0000731D0000}"/>
    <cellStyle name="Comma 3 3 2 2 4 2" xfId="534" xr:uid="{00000000-0005-0000-0000-0000741D0000}"/>
    <cellStyle name="Comma 3 3 2 2 4 2 2" xfId="1764" xr:uid="{00000000-0005-0000-0000-0000751D0000}"/>
    <cellStyle name="Comma 3 3 2 2 4 2 2 2" xfId="4754" xr:uid="{00000000-0005-0000-0000-0000761D0000}"/>
    <cellStyle name="Comma 3 3 2 2 4 2 2 2 2" xfId="10708" xr:uid="{00000000-0005-0000-0000-0000771D0000}"/>
    <cellStyle name="Comma 3 3 2 2 4 2 2 3" xfId="7732" xr:uid="{00000000-0005-0000-0000-0000781D0000}"/>
    <cellStyle name="Comma 3 3 2 2 4 2 3" xfId="2544" xr:uid="{00000000-0005-0000-0000-0000791D0000}"/>
    <cellStyle name="Comma 3 3 2 2 4 2 3 2" xfId="5522" xr:uid="{00000000-0005-0000-0000-00007A1D0000}"/>
    <cellStyle name="Comma 3 3 2 2 4 2 3 2 2" xfId="11474" xr:uid="{00000000-0005-0000-0000-00007B1D0000}"/>
    <cellStyle name="Comma 3 3 2 2 4 2 3 3" xfId="8498" xr:uid="{00000000-0005-0000-0000-00007C1D0000}"/>
    <cellStyle name="Comma 3 3 2 2 4 2 4" xfId="3526" xr:uid="{00000000-0005-0000-0000-00007D1D0000}"/>
    <cellStyle name="Comma 3 3 2 2 4 2 4 2" xfId="9480" xr:uid="{00000000-0005-0000-0000-00007E1D0000}"/>
    <cellStyle name="Comma 3 3 2 2 4 2 5" xfId="6504" xr:uid="{00000000-0005-0000-0000-00007F1D0000}"/>
    <cellStyle name="Comma 3 3 2 2 4 3" xfId="1148" xr:uid="{00000000-0005-0000-0000-0000801D0000}"/>
    <cellStyle name="Comma 3 3 2 2 4 3 2" xfId="4138" xr:uid="{00000000-0005-0000-0000-0000811D0000}"/>
    <cellStyle name="Comma 3 3 2 2 4 3 2 2" xfId="10092" xr:uid="{00000000-0005-0000-0000-0000821D0000}"/>
    <cellStyle name="Comma 3 3 2 2 4 3 3" xfId="7116" xr:uid="{00000000-0005-0000-0000-0000831D0000}"/>
    <cellStyle name="Comma 3 3 2 2 4 4" xfId="2169" xr:uid="{00000000-0005-0000-0000-0000841D0000}"/>
    <cellStyle name="Comma 3 3 2 2 4 4 2" xfId="5147" xr:uid="{00000000-0005-0000-0000-0000851D0000}"/>
    <cellStyle name="Comma 3 3 2 2 4 4 2 2" xfId="11099" xr:uid="{00000000-0005-0000-0000-0000861D0000}"/>
    <cellStyle name="Comma 3 3 2 2 4 4 3" xfId="8123" xr:uid="{00000000-0005-0000-0000-0000871D0000}"/>
    <cellStyle name="Comma 3 3 2 2 4 5" xfId="3151" xr:uid="{00000000-0005-0000-0000-0000881D0000}"/>
    <cellStyle name="Comma 3 3 2 2 4 5 2" xfId="9105" xr:uid="{00000000-0005-0000-0000-0000891D0000}"/>
    <cellStyle name="Comma 3 3 2 2 4 6" xfId="6129" xr:uid="{00000000-0005-0000-0000-00008A1D0000}"/>
    <cellStyle name="Comma 3 3 2 2 5" xfId="284" xr:uid="{00000000-0005-0000-0000-00008B1D0000}"/>
    <cellStyle name="Comma 3 3 2 2 5 2" xfId="659" xr:uid="{00000000-0005-0000-0000-00008C1D0000}"/>
    <cellStyle name="Comma 3 3 2 2 5 2 2" xfId="1883" xr:uid="{00000000-0005-0000-0000-00008D1D0000}"/>
    <cellStyle name="Comma 3 3 2 2 5 2 2 2" xfId="4873" xr:uid="{00000000-0005-0000-0000-00008E1D0000}"/>
    <cellStyle name="Comma 3 3 2 2 5 2 2 2 2" xfId="10827" xr:uid="{00000000-0005-0000-0000-00008F1D0000}"/>
    <cellStyle name="Comma 3 3 2 2 5 2 2 3" xfId="7851" xr:uid="{00000000-0005-0000-0000-0000901D0000}"/>
    <cellStyle name="Comma 3 3 2 2 5 2 3" xfId="2669" xr:uid="{00000000-0005-0000-0000-0000911D0000}"/>
    <cellStyle name="Comma 3 3 2 2 5 2 3 2" xfId="5647" xr:uid="{00000000-0005-0000-0000-0000921D0000}"/>
    <cellStyle name="Comma 3 3 2 2 5 2 3 2 2" xfId="11599" xr:uid="{00000000-0005-0000-0000-0000931D0000}"/>
    <cellStyle name="Comma 3 3 2 2 5 2 3 3" xfId="8623" xr:uid="{00000000-0005-0000-0000-0000941D0000}"/>
    <cellStyle name="Comma 3 3 2 2 5 2 4" xfId="3651" xr:uid="{00000000-0005-0000-0000-0000951D0000}"/>
    <cellStyle name="Comma 3 3 2 2 5 2 4 2" xfId="9605" xr:uid="{00000000-0005-0000-0000-0000961D0000}"/>
    <cellStyle name="Comma 3 3 2 2 5 2 5" xfId="6629" xr:uid="{00000000-0005-0000-0000-0000971D0000}"/>
    <cellStyle name="Comma 3 3 2 2 5 3" xfId="1273" xr:uid="{00000000-0005-0000-0000-0000981D0000}"/>
    <cellStyle name="Comma 3 3 2 2 5 3 2" xfId="4263" xr:uid="{00000000-0005-0000-0000-0000991D0000}"/>
    <cellStyle name="Comma 3 3 2 2 5 3 2 2" xfId="10217" xr:uid="{00000000-0005-0000-0000-00009A1D0000}"/>
    <cellStyle name="Comma 3 3 2 2 5 3 3" xfId="7241" xr:uid="{00000000-0005-0000-0000-00009B1D0000}"/>
    <cellStyle name="Comma 3 3 2 2 5 4" xfId="2294" xr:uid="{00000000-0005-0000-0000-00009C1D0000}"/>
    <cellStyle name="Comma 3 3 2 2 5 4 2" xfId="5272" xr:uid="{00000000-0005-0000-0000-00009D1D0000}"/>
    <cellStyle name="Comma 3 3 2 2 5 4 2 2" xfId="11224" xr:uid="{00000000-0005-0000-0000-00009E1D0000}"/>
    <cellStyle name="Comma 3 3 2 2 5 4 3" xfId="8248" xr:uid="{00000000-0005-0000-0000-00009F1D0000}"/>
    <cellStyle name="Comma 3 3 2 2 5 5" xfId="3276" xr:uid="{00000000-0005-0000-0000-0000A01D0000}"/>
    <cellStyle name="Comma 3 3 2 2 5 5 2" xfId="9230" xr:uid="{00000000-0005-0000-0000-0000A11D0000}"/>
    <cellStyle name="Comma 3 3 2 2 5 6" xfId="6254" xr:uid="{00000000-0005-0000-0000-0000A21D0000}"/>
    <cellStyle name="Comma 3 3 2 2 6" xfId="779" xr:uid="{00000000-0005-0000-0000-0000A31D0000}"/>
    <cellStyle name="Comma 3 3 2 2 6 2" xfId="1550" xr:uid="{00000000-0005-0000-0000-0000A41D0000}"/>
    <cellStyle name="Comma 3 3 2 2 6 2 2" xfId="4540" xr:uid="{00000000-0005-0000-0000-0000A51D0000}"/>
    <cellStyle name="Comma 3 3 2 2 6 2 2 2" xfId="10494" xr:uid="{00000000-0005-0000-0000-0000A61D0000}"/>
    <cellStyle name="Comma 3 3 2 2 6 2 3" xfId="7518" xr:uid="{00000000-0005-0000-0000-0000A71D0000}"/>
    <cellStyle name="Comma 3 3 2 2 6 3" xfId="2789" xr:uid="{00000000-0005-0000-0000-0000A81D0000}"/>
    <cellStyle name="Comma 3 3 2 2 6 3 2" xfId="5767" xr:uid="{00000000-0005-0000-0000-0000A91D0000}"/>
    <cellStyle name="Comma 3 3 2 2 6 3 2 2" xfId="11719" xr:uid="{00000000-0005-0000-0000-0000AA1D0000}"/>
    <cellStyle name="Comma 3 3 2 2 6 3 3" xfId="8743" xr:uid="{00000000-0005-0000-0000-0000AB1D0000}"/>
    <cellStyle name="Comma 3 3 2 2 6 4" xfId="3771" xr:uid="{00000000-0005-0000-0000-0000AC1D0000}"/>
    <cellStyle name="Comma 3 3 2 2 6 4 2" xfId="9725" xr:uid="{00000000-0005-0000-0000-0000AD1D0000}"/>
    <cellStyle name="Comma 3 3 2 2 6 5" xfId="6749" xr:uid="{00000000-0005-0000-0000-0000AE1D0000}"/>
    <cellStyle name="Comma 3 3 2 2 7" xfId="899" xr:uid="{00000000-0005-0000-0000-0000AF1D0000}"/>
    <cellStyle name="Comma 3 3 2 2 7 2" xfId="1670" xr:uid="{00000000-0005-0000-0000-0000B01D0000}"/>
    <cellStyle name="Comma 3 3 2 2 7 2 2" xfId="4660" xr:uid="{00000000-0005-0000-0000-0000B11D0000}"/>
    <cellStyle name="Comma 3 3 2 2 7 2 2 2" xfId="10614" xr:uid="{00000000-0005-0000-0000-0000B21D0000}"/>
    <cellStyle name="Comma 3 3 2 2 7 2 3" xfId="7638" xr:uid="{00000000-0005-0000-0000-0000B31D0000}"/>
    <cellStyle name="Comma 3 3 2 2 7 3" xfId="2909" xr:uid="{00000000-0005-0000-0000-0000B41D0000}"/>
    <cellStyle name="Comma 3 3 2 2 7 3 2" xfId="5887" xr:uid="{00000000-0005-0000-0000-0000B51D0000}"/>
    <cellStyle name="Comma 3 3 2 2 7 3 2 2" xfId="11839" xr:uid="{00000000-0005-0000-0000-0000B61D0000}"/>
    <cellStyle name="Comma 3 3 2 2 7 3 3" xfId="8863" xr:uid="{00000000-0005-0000-0000-0000B71D0000}"/>
    <cellStyle name="Comma 3 3 2 2 7 4" xfId="3891" xr:uid="{00000000-0005-0000-0000-0000B81D0000}"/>
    <cellStyle name="Comma 3 3 2 2 7 4 2" xfId="9845" xr:uid="{00000000-0005-0000-0000-0000B91D0000}"/>
    <cellStyle name="Comma 3 3 2 2 7 5" xfId="6869" xr:uid="{00000000-0005-0000-0000-0000BA1D0000}"/>
    <cellStyle name="Comma 3 3 2 2 8" xfId="414" xr:uid="{00000000-0005-0000-0000-0000BB1D0000}"/>
    <cellStyle name="Comma 3 3 2 2 8 2" xfId="1425" xr:uid="{00000000-0005-0000-0000-0000BC1D0000}"/>
    <cellStyle name="Comma 3 3 2 2 8 2 2" xfId="4415" xr:uid="{00000000-0005-0000-0000-0000BD1D0000}"/>
    <cellStyle name="Comma 3 3 2 2 8 2 2 2" xfId="10369" xr:uid="{00000000-0005-0000-0000-0000BE1D0000}"/>
    <cellStyle name="Comma 3 3 2 2 8 2 3" xfId="7393" xr:uid="{00000000-0005-0000-0000-0000BF1D0000}"/>
    <cellStyle name="Comma 3 3 2 2 8 3" xfId="2424" xr:uid="{00000000-0005-0000-0000-0000C01D0000}"/>
    <cellStyle name="Comma 3 3 2 2 8 3 2" xfId="5402" xr:uid="{00000000-0005-0000-0000-0000C11D0000}"/>
    <cellStyle name="Comma 3 3 2 2 8 3 2 2" xfId="11354" xr:uid="{00000000-0005-0000-0000-0000C21D0000}"/>
    <cellStyle name="Comma 3 3 2 2 8 3 3" xfId="8378" xr:uid="{00000000-0005-0000-0000-0000C31D0000}"/>
    <cellStyle name="Comma 3 3 2 2 8 4" xfId="3406" xr:uid="{00000000-0005-0000-0000-0000C41D0000}"/>
    <cellStyle name="Comma 3 3 2 2 8 4 2" xfId="9360" xr:uid="{00000000-0005-0000-0000-0000C51D0000}"/>
    <cellStyle name="Comma 3 3 2 2 8 5" xfId="6384" xr:uid="{00000000-0005-0000-0000-0000C61D0000}"/>
    <cellStyle name="Comma 3 3 2 2 9" xfId="1028" xr:uid="{00000000-0005-0000-0000-0000C71D0000}"/>
    <cellStyle name="Comma 3 3 2 2 9 2" xfId="4018" xr:uid="{00000000-0005-0000-0000-0000C81D0000}"/>
    <cellStyle name="Comma 3 3 2 2 9 2 2" xfId="9972" xr:uid="{00000000-0005-0000-0000-0000C91D0000}"/>
    <cellStyle name="Comma 3 3 2 2 9 3" xfId="6996" xr:uid="{00000000-0005-0000-0000-0000CA1D0000}"/>
    <cellStyle name="Comma 3 3 2 3" xfId="54" xr:uid="{00000000-0005-0000-0000-0000CB1D0000}"/>
    <cellStyle name="Comma 3 3 2 3 10" xfId="3046" xr:uid="{00000000-0005-0000-0000-0000CC1D0000}"/>
    <cellStyle name="Comma 3 3 2 3 10 2" xfId="9000" xr:uid="{00000000-0005-0000-0000-0000CD1D0000}"/>
    <cellStyle name="Comma 3 3 2 3 11" xfId="6024" xr:uid="{00000000-0005-0000-0000-0000CE1D0000}"/>
    <cellStyle name="Comma 3 3 2 3 2" xfId="114" xr:uid="{00000000-0005-0000-0000-0000CF1D0000}"/>
    <cellStyle name="Comma 3 3 2 3 2 10" xfId="6084" xr:uid="{00000000-0005-0000-0000-0000D01D0000}"/>
    <cellStyle name="Comma 3 3 2 3 2 2" xfId="234" xr:uid="{00000000-0005-0000-0000-0000D11D0000}"/>
    <cellStyle name="Comma 3 3 2 3 2 2 2" xfId="609" xr:uid="{00000000-0005-0000-0000-0000D21D0000}"/>
    <cellStyle name="Comma 3 3 2 3 2 2 2 2" xfId="1848" xr:uid="{00000000-0005-0000-0000-0000D31D0000}"/>
    <cellStyle name="Comma 3 3 2 3 2 2 2 2 2" xfId="4838" xr:uid="{00000000-0005-0000-0000-0000D41D0000}"/>
    <cellStyle name="Comma 3 3 2 3 2 2 2 2 2 2" xfId="10792" xr:uid="{00000000-0005-0000-0000-0000D51D0000}"/>
    <cellStyle name="Comma 3 3 2 3 2 2 2 2 3" xfId="7816" xr:uid="{00000000-0005-0000-0000-0000D61D0000}"/>
    <cellStyle name="Comma 3 3 2 3 2 2 2 3" xfId="2619" xr:uid="{00000000-0005-0000-0000-0000D71D0000}"/>
    <cellStyle name="Comma 3 3 2 3 2 2 2 3 2" xfId="5597" xr:uid="{00000000-0005-0000-0000-0000D81D0000}"/>
    <cellStyle name="Comma 3 3 2 3 2 2 2 3 2 2" xfId="11549" xr:uid="{00000000-0005-0000-0000-0000D91D0000}"/>
    <cellStyle name="Comma 3 3 2 3 2 2 2 3 3" xfId="8573" xr:uid="{00000000-0005-0000-0000-0000DA1D0000}"/>
    <cellStyle name="Comma 3 3 2 3 2 2 2 4" xfId="3601" xr:uid="{00000000-0005-0000-0000-0000DB1D0000}"/>
    <cellStyle name="Comma 3 3 2 3 2 2 2 4 2" xfId="9555" xr:uid="{00000000-0005-0000-0000-0000DC1D0000}"/>
    <cellStyle name="Comma 3 3 2 3 2 2 2 5" xfId="6579" xr:uid="{00000000-0005-0000-0000-0000DD1D0000}"/>
    <cellStyle name="Comma 3 3 2 3 2 2 3" xfId="1223" xr:uid="{00000000-0005-0000-0000-0000DE1D0000}"/>
    <cellStyle name="Comma 3 3 2 3 2 2 3 2" xfId="4213" xr:uid="{00000000-0005-0000-0000-0000DF1D0000}"/>
    <cellStyle name="Comma 3 3 2 3 2 2 3 2 2" xfId="10167" xr:uid="{00000000-0005-0000-0000-0000E01D0000}"/>
    <cellStyle name="Comma 3 3 2 3 2 2 3 3" xfId="7191" xr:uid="{00000000-0005-0000-0000-0000E11D0000}"/>
    <cellStyle name="Comma 3 3 2 3 2 2 4" xfId="2244" xr:uid="{00000000-0005-0000-0000-0000E21D0000}"/>
    <cellStyle name="Comma 3 3 2 3 2 2 4 2" xfId="5222" xr:uid="{00000000-0005-0000-0000-0000E31D0000}"/>
    <cellStyle name="Comma 3 3 2 3 2 2 4 2 2" xfId="11174" xr:uid="{00000000-0005-0000-0000-0000E41D0000}"/>
    <cellStyle name="Comma 3 3 2 3 2 2 4 3" xfId="8198" xr:uid="{00000000-0005-0000-0000-0000E51D0000}"/>
    <cellStyle name="Comma 3 3 2 3 2 2 5" xfId="3226" xr:uid="{00000000-0005-0000-0000-0000E61D0000}"/>
    <cellStyle name="Comma 3 3 2 3 2 2 5 2" xfId="9180" xr:uid="{00000000-0005-0000-0000-0000E71D0000}"/>
    <cellStyle name="Comma 3 3 2 3 2 2 6" xfId="6204" xr:uid="{00000000-0005-0000-0000-0000E81D0000}"/>
    <cellStyle name="Comma 3 3 2 3 2 3" xfId="359" xr:uid="{00000000-0005-0000-0000-0000E91D0000}"/>
    <cellStyle name="Comma 3 3 2 3 2 3 2" xfId="734" xr:uid="{00000000-0005-0000-0000-0000EA1D0000}"/>
    <cellStyle name="Comma 3 3 2 3 2 3 2 2" xfId="1958" xr:uid="{00000000-0005-0000-0000-0000EB1D0000}"/>
    <cellStyle name="Comma 3 3 2 3 2 3 2 2 2" xfId="4948" xr:uid="{00000000-0005-0000-0000-0000EC1D0000}"/>
    <cellStyle name="Comma 3 3 2 3 2 3 2 2 2 2" xfId="10902" xr:uid="{00000000-0005-0000-0000-0000ED1D0000}"/>
    <cellStyle name="Comma 3 3 2 3 2 3 2 2 3" xfId="7926" xr:uid="{00000000-0005-0000-0000-0000EE1D0000}"/>
    <cellStyle name="Comma 3 3 2 3 2 3 2 3" xfId="2744" xr:uid="{00000000-0005-0000-0000-0000EF1D0000}"/>
    <cellStyle name="Comma 3 3 2 3 2 3 2 3 2" xfId="5722" xr:uid="{00000000-0005-0000-0000-0000F01D0000}"/>
    <cellStyle name="Comma 3 3 2 3 2 3 2 3 2 2" xfId="11674" xr:uid="{00000000-0005-0000-0000-0000F11D0000}"/>
    <cellStyle name="Comma 3 3 2 3 2 3 2 3 3" xfId="8698" xr:uid="{00000000-0005-0000-0000-0000F21D0000}"/>
    <cellStyle name="Comma 3 3 2 3 2 3 2 4" xfId="3726" xr:uid="{00000000-0005-0000-0000-0000F31D0000}"/>
    <cellStyle name="Comma 3 3 2 3 2 3 2 4 2" xfId="9680" xr:uid="{00000000-0005-0000-0000-0000F41D0000}"/>
    <cellStyle name="Comma 3 3 2 3 2 3 2 5" xfId="6704" xr:uid="{00000000-0005-0000-0000-0000F51D0000}"/>
    <cellStyle name="Comma 3 3 2 3 2 3 3" xfId="1348" xr:uid="{00000000-0005-0000-0000-0000F61D0000}"/>
    <cellStyle name="Comma 3 3 2 3 2 3 3 2" xfId="4338" xr:uid="{00000000-0005-0000-0000-0000F71D0000}"/>
    <cellStyle name="Comma 3 3 2 3 2 3 3 2 2" xfId="10292" xr:uid="{00000000-0005-0000-0000-0000F81D0000}"/>
    <cellStyle name="Comma 3 3 2 3 2 3 3 3" xfId="7316" xr:uid="{00000000-0005-0000-0000-0000F91D0000}"/>
    <cellStyle name="Comma 3 3 2 3 2 3 4" xfId="2369" xr:uid="{00000000-0005-0000-0000-0000FA1D0000}"/>
    <cellStyle name="Comma 3 3 2 3 2 3 4 2" xfId="5347" xr:uid="{00000000-0005-0000-0000-0000FB1D0000}"/>
    <cellStyle name="Comma 3 3 2 3 2 3 4 2 2" xfId="11299" xr:uid="{00000000-0005-0000-0000-0000FC1D0000}"/>
    <cellStyle name="Comma 3 3 2 3 2 3 4 3" xfId="8323" xr:uid="{00000000-0005-0000-0000-0000FD1D0000}"/>
    <cellStyle name="Comma 3 3 2 3 2 3 5" xfId="3351" xr:uid="{00000000-0005-0000-0000-0000FE1D0000}"/>
    <cellStyle name="Comma 3 3 2 3 2 3 5 2" xfId="9305" xr:uid="{00000000-0005-0000-0000-0000FF1D0000}"/>
    <cellStyle name="Comma 3 3 2 3 2 3 6" xfId="6329" xr:uid="{00000000-0005-0000-0000-0000001E0000}"/>
    <cellStyle name="Comma 3 3 2 3 2 4" xfId="854" xr:uid="{00000000-0005-0000-0000-0000011E0000}"/>
    <cellStyle name="Comma 3 3 2 3 2 4 2" xfId="1625" xr:uid="{00000000-0005-0000-0000-0000021E0000}"/>
    <cellStyle name="Comma 3 3 2 3 2 4 2 2" xfId="4615" xr:uid="{00000000-0005-0000-0000-0000031E0000}"/>
    <cellStyle name="Comma 3 3 2 3 2 4 2 2 2" xfId="10569" xr:uid="{00000000-0005-0000-0000-0000041E0000}"/>
    <cellStyle name="Comma 3 3 2 3 2 4 2 3" xfId="7593" xr:uid="{00000000-0005-0000-0000-0000051E0000}"/>
    <cellStyle name="Comma 3 3 2 3 2 4 3" xfId="2864" xr:uid="{00000000-0005-0000-0000-0000061E0000}"/>
    <cellStyle name="Comma 3 3 2 3 2 4 3 2" xfId="5842" xr:uid="{00000000-0005-0000-0000-0000071E0000}"/>
    <cellStyle name="Comma 3 3 2 3 2 4 3 2 2" xfId="11794" xr:uid="{00000000-0005-0000-0000-0000081E0000}"/>
    <cellStyle name="Comma 3 3 2 3 2 4 3 3" xfId="8818" xr:uid="{00000000-0005-0000-0000-0000091E0000}"/>
    <cellStyle name="Comma 3 3 2 3 2 4 4" xfId="3846" xr:uid="{00000000-0005-0000-0000-00000A1E0000}"/>
    <cellStyle name="Comma 3 3 2 3 2 4 4 2" xfId="9800" xr:uid="{00000000-0005-0000-0000-00000B1E0000}"/>
    <cellStyle name="Comma 3 3 2 3 2 4 5" xfId="6824" xr:uid="{00000000-0005-0000-0000-00000C1E0000}"/>
    <cellStyle name="Comma 3 3 2 3 2 5" xfId="974" xr:uid="{00000000-0005-0000-0000-00000D1E0000}"/>
    <cellStyle name="Comma 3 3 2 3 2 5 2" xfId="1745" xr:uid="{00000000-0005-0000-0000-00000E1E0000}"/>
    <cellStyle name="Comma 3 3 2 3 2 5 2 2" xfId="4735" xr:uid="{00000000-0005-0000-0000-00000F1E0000}"/>
    <cellStyle name="Comma 3 3 2 3 2 5 2 2 2" xfId="10689" xr:uid="{00000000-0005-0000-0000-0000101E0000}"/>
    <cellStyle name="Comma 3 3 2 3 2 5 2 3" xfId="7713" xr:uid="{00000000-0005-0000-0000-0000111E0000}"/>
    <cellStyle name="Comma 3 3 2 3 2 5 3" xfId="2984" xr:uid="{00000000-0005-0000-0000-0000121E0000}"/>
    <cellStyle name="Comma 3 3 2 3 2 5 3 2" xfId="5962" xr:uid="{00000000-0005-0000-0000-0000131E0000}"/>
    <cellStyle name="Comma 3 3 2 3 2 5 3 2 2" xfId="11914" xr:uid="{00000000-0005-0000-0000-0000141E0000}"/>
    <cellStyle name="Comma 3 3 2 3 2 5 3 3" xfId="8938" xr:uid="{00000000-0005-0000-0000-0000151E0000}"/>
    <cellStyle name="Comma 3 3 2 3 2 5 4" xfId="3966" xr:uid="{00000000-0005-0000-0000-0000161E0000}"/>
    <cellStyle name="Comma 3 3 2 3 2 5 4 2" xfId="9920" xr:uid="{00000000-0005-0000-0000-0000171E0000}"/>
    <cellStyle name="Comma 3 3 2 3 2 5 5" xfId="6944" xr:uid="{00000000-0005-0000-0000-0000181E0000}"/>
    <cellStyle name="Comma 3 3 2 3 2 6" xfId="489" xr:uid="{00000000-0005-0000-0000-0000191E0000}"/>
    <cellStyle name="Comma 3 3 2 3 2 6 2" xfId="1390" xr:uid="{00000000-0005-0000-0000-00001A1E0000}"/>
    <cellStyle name="Comma 3 3 2 3 2 6 2 2" xfId="4380" xr:uid="{00000000-0005-0000-0000-00001B1E0000}"/>
    <cellStyle name="Comma 3 3 2 3 2 6 2 2 2" xfId="10334" xr:uid="{00000000-0005-0000-0000-00001C1E0000}"/>
    <cellStyle name="Comma 3 3 2 3 2 6 2 3" xfId="7358" xr:uid="{00000000-0005-0000-0000-00001D1E0000}"/>
    <cellStyle name="Comma 3 3 2 3 2 6 3" xfId="2499" xr:uid="{00000000-0005-0000-0000-00001E1E0000}"/>
    <cellStyle name="Comma 3 3 2 3 2 6 3 2" xfId="5477" xr:uid="{00000000-0005-0000-0000-00001F1E0000}"/>
    <cellStyle name="Comma 3 3 2 3 2 6 3 2 2" xfId="11429" xr:uid="{00000000-0005-0000-0000-0000201E0000}"/>
    <cellStyle name="Comma 3 3 2 3 2 6 3 3" xfId="8453" xr:uid="{00000000-0005-0000-0000-0000211E0000}"/>
    <cellStyle name="Comma 3 3 2 3 2 6 4" xfId="3481" xr:uid="{00000000-0005-0000-0000-0000221E0000}"/>
    <cellStyle name="Comma 3 3 2 3 2 6 4 2" xfId="9435" xr:uid="{00000000-0005-0000-0000-0000231E0000}"/>
    <cellStyle name="Comma 3 3 2 3 2 6 5" xfId="6459" xr:uid="{00000000-0005-0000-0000-0000241E0000}"/>
    <cellStyle name="Comma 3 3 2 3 2 7" xfId="1103" xr:uid="{00000000-0005-0000-0000-0000251E0000}"/>
    <cellStyle name="Comma 3 3 2 3 2 7 2" xfId="4093" xr:uid="{00000000-0005-0000-0000-0000261E0000}"/>
    <cellStyle name="Comma 3 3 2 3 2 7 2 2" xfId="10047" xr:uid="{00000000-0005-0000-0000-0000271E0000}"/>
    <cellStyle name="Comma 3 3 2 3 2 7 3" xfId="7071" xr:uid="{00000000-0005-0000-0000-0000281E0000}"/>
    <cellStyle name="Comma 3 3 2 3 2 8" xfId="2124" xr:uid="{00000000-0005-0000-0000-0000291E0000}"/>
    <cellStyle name="Comma 3 3 2 3 2 8 2" xfId="5102" xr:uid="{00000000-0005-0000-0000-00002A1E0000}"/>
    <cellStyle name="Comma 3 3 2 3 2 8 2 2" xfId="11054" xr:uid="{00000000-0005-0000-0000-00002B1E0000}"/>
    <cellStyle name="Comma 3 3 2 3 2 8 3" xfId="8078" xr:uid="{00000000-0005-0000-0000-00002C1E0000}"/>
    <cellStyle name="Comma 3 3 2 3 2 9" xfId="3106" xr:uid="{00000000-0005-0000-0000-00002D1E0000}"/>
    <cellStyle name="Comma 3 3 2 3 2 9 2" xfId="9060" xr:uid="{00000000-0005-0000-0000-00002E1E0000}"/>
    <cellStyle name="Comma 3 3 2 3 3" xfId="174" xr:uid="{00000000-0005-0000-0000-00002F1E0000}"/>
    <cellStyle name="Comma 3 3 2 3 3 2" xfId="549" xr:uid="{00000000-0005-0000-0000-0000301E0000}"/>
    <cellStyle name="Comma 3 3 2 3 3 2 2" xfId="1387" xr:uid="{00000000-0005-0000-0000-0000311E0000}"/>
    <cellStyle name="Comma 3 3 2 3 3 2 2 2" xfId="4377" xr:uid="{00000000-0005-0000-0000-0000321E0000}"/>
    <cellStyle name="Comma 3 3 2 3 3 2 2 2 2" xfId="10331" xr:uid="{00000000-0005-0000-0000-0000331E0000}"/>
    <cellStyle name="Comma 3 3 2 3 3 2 2 3" xfId="7355" xr:uid="{00000000-0005-0000-0000-0000341E0000}"/>
    <cellStyle name="Comma 3 3 2 3 3 2 3" xfId="2559" xr:uid="{00000000-0005-0000-0000-0000351E0000}"/>
    <cellStyle name="Comma 3 3 2 3 3 2 3 2" xfId="5537" xr:uid="{00000000-0005-0000-0000-0000361E0000}"/>
    <cellStyle name="Comma 3 3 2 3 3 2 3 2 2" xfId="11489" xr:uid="{00000000-0005-0000-0000-0000371E0000}"/>
    <cellStyle name="Comma 3 3 2 3 3 2 3 3" xfId="8513" xr:uid="{00000000-0005-0000-0000-0000381E0000}"/>
    <cellStyle name="Comma 3 3 2 3 3 2 4" xfId="3541" xr:uid="{00000000-0005-0000-0000-0000391E0000}"/>
    <cellStyle name="Comma 3 3 2 3 3 2 4 2" xfId="9495" xr:uid="{00000000-0005-0000-0000-00003A1E0000}"/>
    <cellStyle name="Comma 3 3 2 3 3 2 5" xfId="6519" xr:uid="{00000000-0005-0000-0000-00003B1E0000}"/>
    <cellStyle name="Comma 3 3 2 3 3 3" xfId="1163" xr:uid="{00000000-0005-0000-0000-00003C1E0000}"/>
    <cellStyle name="Comma 3 3 2 3 3 3 2" xfId="4153" xr:uid="{00000000-0005-0000-0000-00003D1E0000}"/>
    <cellStyle name="Comma 3 3 2 3 3 3 2 2" xfId="10107" xr:uid="{00000000-0005-0000-0000-00003E1E0000}"/>
    <cellStyle name="Comma 3 3 2 3 3 3 3" xfId="7131" xr:uid="{00000000-0005-0000-0000-00003F1E0000}"/>
    <cellStyle name="Comma 3 3 2 3 3 4" xfId="2184" xr:uid="{00000000-0005-0000-0000-0000401E0000}"/>
    <cellStyle name="Comma 3 3 2 3 3 4 2" xfId="5162" xr:uid="{00000000-0005-0000-0000-0000411E0000}"/>
    <cellStyle name="Comma 3 3 2 3 3 4 2 2" xfId="11114" xr:uid="{00000000-0005-0000-0000-0000421E0000}"/>
    <cellStyle name="Comma 3 3 2 3 3 4 3" xfId="8138" xr:uid="{00000000-0005-0000-0000-0000431E0000}"/>
    <cellStyle name="Comma 3 3 2 3 3 5" xfId="3166" xr:uid="{00000000-0005-0000-0000-0000441E0000}"/>
    <cellStyle name="Comma 3 3 2 3 3 5 2" xfId="9120" xr:uid="{00000000-0005-0000-0000-0000451E0000}"/>
    <cellStyle name="Comma 3 3 2 3 3 6" xfId="6144" xr:uid="{00000000-0005-0000-0000-0000461E0000}"/>
    <cellStyle name="Comma 3 3 2 3 4" xfId="299" xr:uid="{00000000-0005-0000-0000-0000471E0000}"/>
    <cellStyle name="Comma 3 3 2 3 4 2" xfId="674" xr:uid="{00000000-0005-0000-0000-0000481E0000}"/>
    <cellStyle name="Comma 3 3 2 3 4 2 2" xfId="1898" xr:uid="{00000000-0005-0000-0000-0000491E0000}"/>
    <cellStyle name="Comma 3 3 2 3 4 2 2 2" xfId="4888" xr:uid="{00000000-0005-0000-0000-00004A1E0000}"/>
    <cellStyle name="Comma 3 3 2 3 4 2 2 2 2" xfId="10842" xr:uid="{00000000-0005-0000-0000-00004B1E0000}"/>
    <cellStyle name="Comma 3 3 2 3 4 2 2 3" xfId="7866" xr:uid="{00000000-0005-0000-0000-00004C1E0000}"/>
    <cellStyle name="Comma 3 3 2 3 4 2 3" xfId="2684" xr:uid="{00000000-0005-0000-0000-00004D1E0000}"/>
    <cellStyle name="Comma 3 3 2 3 4 2 3 2" xfId="5662" xr:uid="{00000000-0005-0000-0000-00004E1E0000}"/>
    <cellStyle name="Comma 3 3 2 3 4 2 3 2 2" xfId="11614" xr:uid="{00000000-0005-0000-0000-00004F1E0000}"/>
    <cellStyle name="Comma 3 3 2 3 4 2 3 3" xfId="8638" xr:uid="{00000000-0005-0000-0000-0000501E0000}"/>
    <cellStyle name="Comma 3 3 2 3 4 2 4" xfId="3666" xr:uid="{00000000-0005-0000-0000-0000511E0000}"/>
    <cellStyle name="Comma 3 3 2 3 4 2 4 2" xfId="9620" xr:uid="{00000000-0005-0000-0000-0000521E0000}"/>
    <cellStyle name="Comma 3 3 2 3 4 2 5" xfId="6644" xr:uid="{00000000-0005-0000-0000-0000531E0000}"/>
    <cellStyle name="Comma 3 3 2 3 4 3" xfId="1288" xr:uid="{00000000-0005-0000-0000-0000541E0000}"/>
    <cellStyle name="Comma 3 3 2 3 4 3 2" xfId="4278" xr:uid="{00000000-0005-0000-0000-0000551E0000}"/>
    <cellStyle name="Comma 3 3 2 3 4 3 2 2" xfId="10232" xr:uid="{00000000-0005-0000-0000-0000561E0000}"/>
    <cellStyle name="Comma 3 3 2 3 4 3 3" xfId="7256" xr:uid="{00000000-0005-0000-0000-0000571E0000}"/>
    <cellStyle name="Comma 3 3 2 3 4 4" xfId="2309" xr:uid="{00000000-0005-0000-0000-0000581E0000}"/>
    <cellStyle name="Comma 3 3 2 3 4 4 2" xfId="5287" xr:uid="{00000000-0005-0000-0000-0000591E0000}"/>
    <cellStyle name="Comma 3 3 2 3 4 4 2 2" xfId="11239" xr:uid="{00000000-0005-0000-0000-00005A1E0000}"/>
    <cellStyle name="Comma 3 3 2 3 4 4 3" xfId="8263" xr:uid="{00000000-0005-0000-0000-00005B1E0000}"/>
    <cellStyle name="Comma 3 3 2 3 4 5" xfId="3291" xr:uid="{00000000-0005-0000-0000-00005C1E0000}"/>
    <cellStyle name="Comma 3 3 2 3 4 5 2" xfId="9245" xr:uid="{00000000-0005-0000-0000-00005D1E0000}"/>
    <cellStyle name="Comma 3 3 2 3 4 6" xfId="6269" xr:uid="{00000000-0005-0000-0000-00005E1E0000}"/>
    <cellStyle name="Comma 3 3 2 3 5" xfId="794" xr:uid="{00000000-0005-0000-0000-00005F1E0000}"/>
    <cellStyle name="Comma 3 3 2 3 5 2" xfId="1565" xr:uid="{00000000-0005-0000-0000-0000601E0000}"/>
    <cellStyle name="Comma 3 3 2 3 5 2 2" xfId="4555" xr:uid="{00000000-0005-0000-0000-0000611E0000}"/>
    <cellStyle name="Comma 3 3 2 3 5 2 2 2" xfId="10509" xr:uid="{00000000-0005-0000-0000-0000621E0000}"/>
    <cellStyle name="Comma 3 3 2 3 5 2 3" xfId="7533" xr:uid="{00000000-0005-0000-0000-0000631E0000}"/>
    <cellStyle name="Comma 3 3 2 3 5 3" xfId="2804" xr:uid="{00000000-0005-0000-0000-0000641E0000}"/>
    <cellStyle name="Comma 3 3 2 3 5 3 2" xfId="5782" xr:uid="{00000000-0005-0000-0000-0000651E0000}"/>
    <cellStyle name="Comma 3 3 2 3 5 3 2 2" xfId="11734" xr:uid="{00000000-0005-0000-0000-0000661E0000}"/>
    <cellStyle name="Comma 3 3 2 3 5 3 3" xfId="8758" xr:uid="{00000000-0005-0000-0000-0000671E0000}"/>
    <cellStyle name="Comma 3 3 2 3 5 4" xfId="3786" xr:uid="{00000000-0005-0000-0000-0000681E0000}"/>
    <cellStyle name="Comma 3 3 2 3 5 4 2" xfId="9740" xr:uid="{00000000-0005-0000-0000-0000691E0000}"/>
    <cellStyle name="Comma 3 3 2 3 5 5" xfId="6764" xr:uid="{00000000-0005-0000-0000-00006A1E0000}"/>
    <cellStyle name="Comma 3 3 2 3 6" xfId="914" xr:uid="{00000000-0005-0000-0000-00006B1E0000}"/>
    <cellStyle name="Comma 3 3 2 3 6 2" xfId="1685" xr:uid="{00000000-0005-0000-0000-00006C1E0000}"/>
    <cellStyle name="Comma 3 3 2 3 6 2 2" xfId="4675" xr:uid="{00000000-0005-0000-0000-00006D1E0000}"/>
    <cellStyle name="Comma 3 3 2 3 6 2 2 2" xfId="10629" xr:uid="{00000000-0005-0000-0000-00006E1E0000}"/>
    <cellStyle name="Comma 3 3 2 3 6 2 3" xfId="7653" xr:uid="{00000000-0005-0000-0000-00006F1E0000}"/>
    <cellStyle name="Comma 3 3 2 3 6 3" xfId="2924" xr:uid="{00000000-0005-0000-0000-0000701E0000}"/>
    <cellStyle name="Comma 3 3 2 3 6 3 2" xfId="5902" xr:uid="{00000000-0005-0000-0000-0000711E0000}"/>
    <cellStyle name="Comma 3 3 2 3 6 3 2 2" xfId="11854" xr:uid="{00000000-0005-0000-0000-0000721E0000}"/>
    <cellStyle name="Comma 3 3 2 3 6 3 3" xfId="8878" xr:uid="{00000000-0005-0000-0000-0000731E0000}"/>
    <cellStyle name="Comma 3 3 2 3 6 4" xfId="3906" xr:uid="{00000000-0005-0000-0000-0000741E0000}"/>
    <cellStyle name="Comma 3 3 2 3 6 4 2" xfId="9860" xr:uid="{00000000-0005-0000-0000-0000751E0000}"/>
    <cellStyle name="Comma 3 3 2 3 6 5" xfId="6884" xr:uid="{00000000-0005-0000-0000-0000761E0000}"/>
    <cellStyle name="Comma 3 3 2 3 7" xfId="429" xr:uid="{00000000-0005-0000-0000-0000771E0000}"/>
    <cellStyle name="Comma 3 3 2 3 7 2" xfId="1386" xr:uid="{00000000-0005-0000-0000-0000781E0000}"/>
    <cellStyle name="Comma 3 3 2 3 7 2 2" xfId="4376" xr:uid="{00000000-0005-0000-0000-0000791E0000}"/>
    <cellStyle name="Comma 3 3 2 3 7 2 2 2" xfId="10330" xr:uid="{00000000-0005-0000-0000-00007A1E0000}"/>
    <cellStyle name="Comma 3 3 2 3 7 2 3" xfId="7354" xr:uid="{00000000-0005-0000-0000-00007B1E0000}"/>
    <cellStyle name="Comma 3 3 2 3 7 3" xfId="2439" xr:uid="{00000000-0005-0000-0000-00007C1E0000}"/>
    <cellStyle name="Comma 3 3 2 3 7 3 2" xfId="5417" xr:uid="{00000000-0005-0000-0000-00007D1E0000}"/>
    <cellStyle name="Comma 3 3 2 3 7 3 2 2" xfId="11369" xr:uid="{00000000-0005-0000-0000-00007E1E0000}"/>
    <cellStyle name="Comma 3 3 2 3 7 3 3" xfId="8393" xr:uid="{00000000-0005-0000-0000-00007F1E0000}"/>
    <cellStyle name="Comma 3 3 2 3 7 4" xfId="3421" xr:uid="{00000000-0005-0000-0000-0000801E0000}"/>
    <cellStyle name="Comma 3 3 2 3 7 4 2" xfId="9375" xr:uid="{00000000-0005-0000-0000-0000811E0000}"/>
    <cellStyle name="Comma 3 3 2 3 7 5" xfId="6399" xr:uid="{00000000-0005-0000-0000-0000821E0000}"/>
    <cellStyle name="Comma 3 3 2 3 8" xfId="1043" xr:uid="{00000000-0005-0000-0000-0000831E0000}"/>
    <cellStyle name="Comma 3 3 2 3 8 2" xfId="4033" xr:uid="{00000000-0005-0000-0000-0000841E0000}"/>
    <cellStyle name="Comma 3 3 2 3 8 2 2" xfId="9987" xr:uid="{00000000-0005-0000-0000-0000851E0000}"/>
    <cellStyle name="Comma 3 3 2 3 8 3" xfId="7011" xr:uid="{00000000-0005-0000-0000-0000861E0000}"/>
    <cellStyle name="Comma 3 3 2 3 9" xfId="2064" xr:uid="{00000000-0005-0000-0000-0000871E0000}"/>
    <cellStyle name="Comma 3 3 2 3 9 2" xfId="5042" xr:uid="{00000000-0005-0000-0000-0000881E0000}"/>
    <cellStyle name="Comma 3 3 2 3 9 2 2" xfId="10994" xr:uid="{00000000-0005-0000-0000-0000891E0000}"/>
    <cellStyle name="Comma 3 3 2 3 9 3" xfId="8018" xr:uid="{00000000-0005-0000-0000-00008A1E0000}"/>
    <cellStyle name="Comma 3 3 2 4" xfId="84" xr:uid="{00000000-0005-0000-0000-00008B1E0000}"/>
    <cellStyle name="Comma 3 3 2 4 10" xfId="6054" xr:uid="{00000000-0005-0000-0000-00008C1E0000}"/>
    <cellStyle name="Comma 3 3 2 4 2" xfId="204" xr:uid="{00000000-0005-0000-0000-00008D1E0000}"/>
    <cellStyle name="Comma 3 3 2 4 2 2" xfId="579" xr:uid="{00000000-0005-0000-0000-00008E1E0000}"/>
    <cellStyle name="Comma 3 3 2 4 2 2 2" xfId="1411" xr:uid="{00000000-0005-0000-0000-00008F1E0000}"/>
    <cellStyle name="Comma 3 3 2 4 2 2 2 2" xfId="4401" xr:uid="{00000000-0005-0000-0000-0000901E0000}"/>
    <cellStyle name="Comma 3 3 2 4 2 2 2 2 2" xfId="10355" xr:uid="{00000000-0005-0000-0000-0000911E0000}"/>
    <cellStyle name="Comma 3 3 2 4 2 2 2 3" xfId="7379" xr:uid="{00000000-0005-0000-0000-0000921E0000}"/>
    <cellStyle name="Comma 3 3 2 4 2 2 3" xfId="2589" xr:uid="{00000000-0005-0000-0000-0000931E0000}"/>
    <cellStyle name="Comma 3 3 2 4 2 2 3 2" xfId="5567" xr:uid="{00000000-0005-0000-0000-0000941E0000}"/>
    <cellStyle name="Comma 3 3 2 4 2 2 3 2 2" xfId="11519" xr:uid="{00000000-0005-0000-0000-0000951E0000}"/>
    <cellStyle name="Comma 3 3 2 4 2 2 3 3" xfId="8543" xr:uid="{00000000-0005-0000-0000-0000961E0000}"/>
    <cellStyle name="Comma 3 3 2 4 2 2 4" xfId="3571" xr:uid="{00000000-0005-0000-0000-0000971E0000}"/>
    <cellStyle name="Comma 3 3 2 4 2 2 4 2" xfId="9525" xr:uid="{00000000-0005-0000-0000-0000981E0000}"/>
    <cellStyle name="Comma 3 3 2 4 2 2 5" xfId="6549" xr:uid="{00000000-0005-0000-0000-0000991E0000}"/>
    <cellStyle name="Comma 3 3 2 4 2 3" xfId="1193" xr:uid="{00000000-0005-0000-0000-00009A1E0000}"/>
    <cellStyle name="Comma 3 3 2 4 2 3 2" xfId="4183" xr:uid="{00000000-0005-0000-0000-00009B1E0000}"/>
    <cellStyle name="Comma 3 3 2 4 2 3 2 2" xfId="10137" xr:uid="{00000000-0005-0000-0000-00009C1E0000}"/>
    <cellStyle name="Comma 3 3 2 4 2 3 3" xfId="7161" xr:uid="{00000000-0005-0000-0000-00009D1E0000}"/>
    <cellStyle name="Comma 3 3 2 4 2 4" xfId="2214" xr:uid="{00000000-0005-0000-0000-00009E1E0000}"/>
    <cellStyle name="Comma 3 3 2 4 2 4 2" xfId="5192" xr:uid="{00000000-0005-0000-0000-00009F1E0000}"/>
    <cellStyle name="Comma 3 3 2 4 2 4 2 2" xfId="11144" xr:uid="{00000000-0005-0000-0000-0000A01E0000}"/>
    <cellStyle name="Comma 3 3 2 4 2 4 3" xfId="8168" xr:uid="{00000000-0005-0000-0000-0000A11E0000}"/>
    <cellStyle name="Comma 3 3 2 4 2 5" xfId="3196" xr:uid="{00000000-0005-0000-0000-0000A21E0000}"/>
    <cellStyle name="Comma 3 3 2 4 2 5 2" xfId="9150" xr:uid="{00000000-0005-0000-0000-0000A31E0000}"/>
    <cellStyle name="Comma 3 3 2 4 2 6" xfId="6174" xr:uid="{00000000-0005-0000-0000-0000A41E0000}"/>
    <cellStyle name="Comma 3 3 2 4 3" xfId="329" xr:uid="{00000000-0005-0000-0000-0000A51E0000}"/>
    <cellStyle name="Comma 3 3 2 4 3 2" xfId="704" xr:uid="{00000000-0005-0000-0000-0000A61E0000}"/>
    <cellStyle name="Comma 3 3 2 4 3 2 2" xfId="1928" xr:uid="{00000000-0005-0000-0000-0000A71E0000}"/>
    <cellStyle name="Comma 3 3 2 4 3 2 2 2" xfId="4918" xr:uid="{00000000-0005-0000-0000-0000A81E0000}"/>
    <cellStyle name="Comma 3 3 2 4 3 2 2 2 2" xfId="10872" xr:uid="{00000000-0005-0000-0000-0000A91E0000}"/>
    <cellStyle name="Comma 3 3 2 4 3 2 2 3" xfId="7896" xr:uid="{00000000-0005-0000-0000-0000AA1E0000}"/>
    <cellStyle name="Comma 3 3 2 4 3 2 3" xfId="2714" xr:uid="{00000000-0005-0000-0000-0000AB1E0000}"/>
    <cellStyle name="Comma 3 3 2 4 3 2 3 2" xfId="5692" xr:uid="{00000000-0005-0000-0000-0000AC1E0000}"/>
    <cellStyle name="Comma 3 3 2 4 3 2 3 2 2" xfId="11644" xr:uid="{00000000-0005-0000-0000-0000AD1E0000}"/>
    <cellStyle name="Comma 3 3 2 4 3 2 3 3" xfId="8668" xr:uid="{00000000-0005-0000-0000-0000AE1E0000}"/>
    <cellStyle name="Comma 3 3 2 4 3 2 4" xfId="3696" xr:uid="{00000000-0005-0000-0000-0000AF1E0000}"/>
    <cellStyle name="Comma 3 3 2 4 3 2 4 2" xfId="9650" xr:uid="{00000000-0005-0000-0000-0000B01E0000}"/>
    <cellStyle name="Comma 3 3 2 4 3 2 5" xfId="6674" xr:uid="{00000000-0005-0000-0000-0000B11E0000}"/>
    <cellStyle name="Comma 3 3 2 4 3 3" xfId="1318" xr:uid="{00000000-0005-0000-0000-0000B21E0000}"/>
    <cellStyle name="Comma 3 3 2 4 3 3 2" xfId="4308" xr:uid="{00000000-0005-0000-0000-0000B31E0000}"/>
    <cellStyle name="Comma 3 3 2 4 3 3 2 2" xfId="10262" xr:uid="{00000000-0005-0000-0000-0000B41E0000}"/>
    <cellStyle name="Comma 3 3 2 4 3 3 3" xfId="7286" xr:uid="{00000000-0005-0000-0000-0000B51E0000}"/>
    <cellStyle name="Comma 3 3 2 4 3 4" xfId="2339" xr:uid="{00000000-0005-0000-0000-0000B61E0000}"/>
    <cellStyle name="Comma 3 3 2 4 3 4 2" xfId="5317" xr:uid="{00000000-0005-0000-0000-0000B71E0000}"/>
    <cellStyle name="Comma 3 3 2 4 3 4 2 2" xfId="11269" xr:uid="{00000000-0005-0000-0000-0000B81E0000}"/>
    <cellStyle name="Comma 3 3 2 4 3 4 3" xfId="8293" xr:uid="{00000000-0005-0000-0000-0000B91E0000}"/>
    <cellStyle name="Comma 3 3 2 4 3 5" xfId="3321" xr:uid="{00000000-0005-0000-0000-0000BA1E0000}"/>
    <cellStyle name="Comma 3 3 2 4 3 5 2" xfId="9275" xr:uid="{00000000-0005-0000-0000-0000BB1E0000}"/>
    <cellStyle name="Comma 3 3 2 4 3 6" xfId="6299" xr:uid="{00000000-0005-0000-0000-0000BC1E0000}"/>
    <cellStyle name="Comma 3 3 2 4 4" xfId="824" xr:uid="{00000000-0005-0000-0000-0000BD1E0000}"/>
    <cellStyle name="Comma 3 3 2 4 4 2" xfId="1595" xr:uid="{00000000-0005-0000-0000-0000BE1E0000}"/>
    <cellStyle name="Comma 3 3 2 4 4 2 2" xfId="4585" xr:uid="{00000000-0005-0000-0000-0000BF1E0000}"/>
    <cellStyle name="Comma 3 3 2 4 4 2 2 2" xfId="10539" xr:uid="{00000000-0005-0000-0000-0000C01E0000}"/>
    <cellStyle name="Comma 3 3 2 4 4 2 3" xfId="7563" xr:uid="{00000000-0005-0000-0000-0000C11E0000}"/>
    <cellStyle name="Comma 3 3 2 4 4 3" xfId="2834" xr:uid="{00000000-0005-0000-0000-0000C21E0000}"/>
    <cellStyle name="Comma 3 3 2 4 4 3 2" xfId="5812" xr:uid="{00000000-0005-0000-0000-0000C31E0000}"/>
    <cellStyle name="Comma 3 3 2 4 4 3 2 2" xfId="11764" xr:uid="{00000000-0005-0000-0000-0000C41E0000}"/>
    <cellStyle name="Comma 3 3 2 4 4 3 3" xfId="8788" xr:uid="{00000000-0005-0000-0000-0000C51E0000}"/>
    <cellStyle name="Comma 3 3 2 4 4 4" xfId="3816" xr:uid="{00000000-0005-0000-0000-0000C61E0000}"/>
    <cellStyle name="Comma 3 3 2 4 4 4 2" xfId="9770" xr:uid="{00000000-0005-0000-0000-0000C71E0000}"/>
    <cellStyle name="Comma 3 3 2 4 4 5" xfId="6794" xr:uid="{00000000-0005-0000-0000-0000C81E0000}"/>
    <cellStyle name="Comma 3 3 2 4 5" xfId="944" xr:uid="{00000000-0005-0000-0000-0000C91E0000}"/>
    <cellStyle name="Comma 3 3 2 4 5 2" xfId="1715" xr:uid="{00000000-0005-0000-0000-0000CA1E0000}"/>
    <cellStyle name="Comma 3 3 2 4 5 2 2" xfId="4705" xr:uid="{00000000-0005-0000-0000-0000CB1E0000}"/>
    <cellStyle name="Comma 3 3 2 4 5 2 2 2" xfId="10659" xr:uid="{00000000-0005-0000-0000-0000CC1E0000}"/>
    <cellStyle name="Comma 3 3 2 4 5 2 3" xfId="7683" xr:uid="{00000000-0005-0000-0000-0000CD1E0000}"/>
    <cellStyle name="Comma 3 3 2 4 5 3" xfId="2954" xr:uid="{00000000-0005-0000-0000-0000CE1E0000}"/>
    <cellStyle name="Comma 3 3 2 4 5 3 2" xfId="5932" xr:uid="{00000000-0005-0000-0000-0000CF1E0000}"/>
    <cellStyle name="Comma 3 3 2 4 5 3 2 2" xfId="11884" xr:uid="{00000000-0005-0000-0000-0000D01E0000}"/>
    <cellStyle name="Comma 3 3 2 4 5 3 3" xfId="8908" xr:uid="{00000000-0005-0000-0000-0000D11E0000}"/>
    <cellStyle name="Comma 3 3 2 4 5 4" xfId="3936" xr:uid="{00000000-0005-0000-0000-0000D21E0000}"/>
    <cellStyle name="Comma 3 3 2 4 5 4 2" xfId="9890" xr:uid="{00000000-0005-0000-0000-0000D31E0000}"/>
    <cellStyle name="Comma 3 3 2 4 5 5" xfId="6914" xr:uid="{00000000-0005-0000-0000-0000D41E0000}"/>
    <cellStyle name="Comma 3 3 2 4 6" xfId="459" xr:uid="{00000000-0005-0000-0000-0000D51E0000}"/>
    <cellStyle name="Comma 3 3 2 4 6 2" xfId="1507" xr:uid="{00000000-0005-0000-0000-0000D61E0000}"/>
    <cellStyle name="Comma 3 3 2 4 6 2 2" xfId="4497" xr:uid="{00000000-0005-0000-0000-0000D71E0000}"/>
    <cellStyle name="Comma 3 3 2 4 6 2 2 2" xfId="10451" xr:uid="{00000000-0005-0000-0000-0000D81E0000}"/>
    <cellStyle name="Comma 3 3 2 4 6 2 3" xfId="7475" xr:uid="{00000000-0005-0000-0000-0000D91E0000}"/>
    <cellStyle name="Comma 3 3 2 4 6 3" xfId="2469" xr:uid="{00000000-0005-0000-0000-0000DA1E0000}"/>
    <cellStyle name="Comma 3 3 2 4 6 3 2" xfId="5447" xr:uid="{00000000-0005-0000-0000-0000DB1E0000}"/>
    <cellStyle name="Comma 3 3 2 4 6 3 2 2" xfId="11399" xr:uid="{00000000-0005-0000-0000-0000DC1E0000}"/>
    <cellStyle name="Comma 3 3 2 4 6 3 3" xfId="8423" xr:uid="{00000000-0005-0000-0000-0000DD1E0000}"/>
    <cellStyle name="Comma 3 3 2 4 6 4" xfId="3451" xr:uid="{00000000-0005-0000-0000-0000DE1E0000}"/>
    <cellStyle name="Comma 3 3 2 4 6 4 2" xfId="9405" xr:uid="{00000000-0005-0000-0000-0000DF1E0000}"/>
    <cellStyle name="Comma 3 3 2 4 6 5" xfId="6429" xr:uid="{00000000-0005-0000-0000-0000E01E0000}"/>
    <cellStyle name="Comma 3 3 2 4 7" xfId="1073" xr:uid="{00000000-0005-0000-0000-0000E11E0000}"/>
    <cellStyle name="Comma 3 3 2 4 7 2" xfId="4063" xr:uid="{00000000-0005-0000-0000-0000E21E0000}"/>
    <cellStyle name="Comma 3 3 2 4 7 2 2" xfId="10017" xr:uid="{00000000-0005-0000-0000-0000E31E0000}"/>
    <cellStyle name="Comma 3 3 2 4 7 3" xfId="7041" xr:uid="{00000000-0005-0000-0000-0000E41E0000}"/>
    <cellStyle name="Comma 3 3 2 4 8" xfId="2094" xr:uid="{00000000-0005-0000-0000-0000E51E0000}"/>
    <cellStyle name="Comma 3 3 2 4 8 2" xfId="5072" xr:uid="{00000000-0005-0000-0000-0000E61E0000}"/>
    <cellStyle name="Comma 3 3 2 4 8 2 2" xfId="11024" xr:uid="{00000000-0005-0000-0000-0000E71E0000}"/>
    <cellStyle name="Comma 3 3 2 4 8 3" xfId="8048" xr:uid="{00000000-0005-0000-0000-0000E81E0000}"/>
    <cellStyle name="Comma 3 3 2 4 9" xfId="3076" xr:uid="{00000000-0005-0000-0000-0000E91E0000}"/>
    <cellStyle name="Comma 3 3 2 4 9 2" xfId="9030" xr:uid="{00000000-0005-0000-0000-0000EA1E0000}"/>
    <cellStyle name="Comma 3 3 2 5" xfId="144" xr:uid="{00000000-0005-0000-0000-0000EB1E0000}"/>
    <cellStyle name="Comma 3 3 2 5 2" xfId="519" xr:uid="{00000000-0005-0000-0000-0000EC1E0000}"/>
    <cellStyle name="Comma 3 3 2 5 2 2" xfId="1492" xr:uid="{00000000-0005-0000-0000-0000ED1E0000}"/>
    <cellStyle name="Comma 3 3 2 5 2 2 2" xfId="4482" xr:uid="{00000000-0005-0000-0000-0000EE1E0000}"/>
    <cellStyle name="Comma 3 3 2 5 2 2 2 2" xfId="10436" xr:uid="{00000000-0005-0000-0000-0000EF1E0000}"/>
    <cellStyle name="Comma 3 3 2 5 2 2 3" xfId="7460" xr:uid="{00000000-0005-0000-0000-0000F01E0000}"/>
    <cellStyle name="Comma 3 3 2 5 2 3" xfId="2529" xr:uid="{00000000-0005-0000-0000-0000F11E0000}"/>
    <cellStyle name="Comma 3 3 2 5 2 3 2" xfId="5507" xr:uid="{00000000-0005-0000-0000-0000F21E0000}"/>
    <cellStyle name="Comma 3 3 2 5 2 3 2 2" xfId="11459" xr:uid="{00000000-0005-0000-0000-0000F31E0000}"/>
    <cellStyle name="Comma 3 3 2 5 2 3 3" xfId="8483" xr:uid="{00000000-0005-0000-0000-0000F41E0000}"/>
    <cellStyle name="Comma 3 3 2 5 2 4" xfId="3511" xr:uid="{00000000-0005-0000-0000-0000F51E0000}"/>
    <cellStyle name="Comma 3 3 2 5 2 4 2" xfId="9465" xr:uid="{00000000-0005-0000-0000-0000F61E0000}"/>
    <cellStyle name="Comma 3 3 2 5 2 5" xfId="6489" xr:uid="{00000000-0005-0000-0000-0000F71E0000}"/>
    <cellStyle name="Comma 3 3 2 5 3" xfId="1133" xr:uid="{00000000-0005-0000-0000-0000F81E0000}"/>
    <cellStyle name="Comma 3 3 2 5 3 2" xfId="4123" xr:uid="{00000000-0005-0000-0000-0000F91E0000}"/>
    <cellStyle name="Comma 3 3 2 5 3 2 2" xfId="10077" xr:uid="{00000000-0005-0000-0000-0000FA1E0000}"/>
    <cellStyle name="Comma 3 3 2 5 3 3" xfId="7101" xr:uid="{00000000-0005-0000-0000-0000FB1E0000}"/>
    <cellStyle name="Comma 3 3 2 5 4" xfId="2154" xr:uid="{00000000-0005-0000-0000-0000FC1E0000}"/>
    <cellStyle name="Comma 3 3 2 5 4 2" xfId="5132" xr:uid="{00000000-0005-0000-0000-0000FD1E0000}"/>
    <cellStyle name="Comma 3 3 2 5 4 2 2" xfId="11084" xr:uid="{00000000-0005-0000-0000-0000FE1E0000}"/>
    <cellStyle name="Comma 3 3 2 5 4 3" xfId="8108" xr:uid="{00000000-0005-0000-0000-0000FF1E0000}"/>
    <cellStyle name="Comma 3 3 2 5 5" xfId="3136" xr:uid="{00000000-0005-0000-0000-0000001F0000}"/>
    <cellStyle name="Comma 3 3 2 5 5 2" xfId="9090" xr:uid="{00000000-0005-0000-0000-0000011F0000}"/>
    <cellStyle name="Comma 3 3 2 5 6" xfId="6114" xr:uid="{00000000-0005-0000-0000-0000021F0000}"/>
    <cellStyle name="Comma 3 3 2 6" xfId="269" xr:uid="{00000000-0005-0000-0000-0000031F0000}"/>
    <cellStyle name="Comma 3 3 2 6 2" xfId="644" xr:uid="{00000000-0005-0000-0000-0000041F0000}"/>
    <cellStyle name="Comma 3 3 2 6 2 2" xfId="1868" xr:uid="{00000000-0005-0000-0000-0000051F0000}"/>
    <cellStyle name="Comma 3 3 2 6 2 2 2" xfId="4858" xr:uid="{00000000-0005-0000-0000-0000061F0000}"/>
    <cellStyle name="Comma 3 3 2 6 2 2 2 2" xfId="10812" xr:uid="{00000000-0005-0000-0000-0000071F0000}"/>
    <cellStyle name="Comma 3 3 2 6 2 2 3" xfId="7836" xr:uid="{00000000-0005-0000-0000-0000081F0000}"/>
    <cellStyle name="Comma 3 3 2 6 2 3" xfId="2654" xr:uid="{00000000-0005-0000-0000-0000091F0000}"/>
    <cellStyle name="Comma 3 3 2 6 2 3 2" xfId="5632" xr:uid="{00000000-0005-0000-0000-00000A1F0000}"/>
    <cellStyle name="Comma 3 3 2 6 2 3 2 2" xfId="11584" xr:uid="{00000000-0005-0000-0000-00000B1F0000}"/>
    <cellStyle name="Comma 3 3 2 6 2 3 3" xfId="8608" xr:uid="{00000000-0005-0000-0000-00000C1F0000}"/>
    <cellStyle name="Comma 3 3 2 6 2 4" xfId="3636" xr:uid="{00000000-0005-0000-0000-00000D1F0000}"/>
    <cellStyle name="Comma 3 3 2 6 2 4 2" xfId="9590" xr:uid="{00000000-0005-0000-0000-00000E1F0000}"/>
    <cellStyle name="Comma 3 3 2 6 2 5" xfId="6614" xr:uid="{00000000-0005-0000-0000-00000F1F0000}"/>
    <cellStyle name="Comma 3 3 2 6 3" xfId="1258" xr:uid="{00000000-0005-0000-0000-0000101F0000}"/>
    <cellStyle name="Comma 3 3 2 6 3 2" xfId="4248" xr:uid="{00000000-0005-0000-0000-0000111F0000}"/>
    <cellStyle name="Comma 3 3 2 6 3 2 2" xfId="10202" xr:uid="{00000000-0005-0000-0000-0000121F0000}"/>
    <cellStyle name="Comma 3 3 2 6 3 3" xfId="7226" xr:uid="{00000000-0005-0000-0000-0000131F0000}"/>
    <cellStyle name="Comma 3 3 2 6 4" xfId="2279" xr:uid="{00000000-0005-0000-0000-0000141F0000}"/>
    <cellStyle name="Comma 3 3 2 6 4 2" xfId="5257" xr:uid="{00000000-0005-0000-0000-0000151F0000}"/>
    <cellStyle name="Comma 3 3 2 6 4 2 2" xfId="11209" xr:uid="{00000000-0005-0000-0000-0000161F0000}"/>
    <cellStyle name="Comma 3 3 2 6 4 3" xfId="8233" xr:uid="{00000000-0005-0000-0000-0000171F0000}"/>
    <cellStyle name="Comma 3 3 2 6 5" xfId="3261" xr:uid="{00000000-0005-0000-0000-0000181F0000}"/>
    <cellStyle name="Comma 3 3 2 6 5 2" xfId="9215" xr:uid="{00000000-0005-0000-0000-0000191F0000}"/>
    <cellStyle name="Comma 3 3 2 6 6" xfId="6239" xr:uid="{00000000-0005-0000-0000-00001A1F0000}"/>
    <cellStyle name="Comma 3 3 2 7" xfId="764" xr:uid="{00000000-0005-0000-0000-00001B1F0000}"/>
    <cellStyle name="Comma 3 3 2 7 2" xfId="1535" xr:uid="{00000000-0005-0000-0000-00001C1F0000}"/>
    <cellStyle name="Comma 3 3 2 7 2 2" xfId="4525" xr:uid="{00000000-0005-0000-0000-00001D1F0000}"/>
    <cellStyle name="Comma 3 3 2 7 2 2 2" xfId="10479" xr:uid="{00000000-0005-0000-0000-00001E1F0000}"/>
    <cellStyle name="Comma 3 3 2 7 2 3" xfId="7503" xr:uid="{00000000-0005-0000-0000-00001F1F0000}"/>
    <cellStyle name="Comma 3 3 2 7 3" xfId="2774" xr:uid="{00000000-0005-0000-0000-0000201F0000}"/>
    <cellStyle name="Comma 3 3 2 7 3 2" xfId="5752" xr:uid="{00000000-0005-0000-0000-0000211F0000}"/>
    <cellStyle name="Comma 3 3 2 7 3 2 2" xfId="11704" xr:uid="{00000000-0005-0000-0000-0000221F0000}"/>
    <cellStyle name="Comma 3 3 2 7 3 3" xfId="8728" xr:uid="{00000000-0005-0000-0000-0000231F0000}"/>
    <cellStyle name="Comma 3 3 2 7 4" xfId="3756" xr:uid="{00000000-0005-0000-0000-0000241F0000}"/>
    <cellStyle name="Comma 3 3 2 7 4 2" xfId="9710" xr:uid="{00000000-0005-0000-0000-0000251F0000}"/>
    <cellStyle name="Comma 3 3 2 7 5" xfId="6734" xr:uid="{00000000-0005-0000-0000-0000261F0000}"/>
    <cellStyle name="Comma 3 3 2 8" xfId="884" xr:uid="{00000000-0005-0000-0000-0000271F0000}"/>
    <cellStyle name="Comma 3 3 2 8 2" xfId="1655" xr:uid="{00000000-0005-0000-0000-0000281F0000}"/>
    <cellStyle name="Comma 3 3 2 8 2 2" xfId="4645" xr:uid="{00000000-0005-0000-0000-0000291F0000}"/>
    <cellStyle name="Comma 3 3 2 8 2 2 2" xfId="10599" xr:uid="{00000000-0005-0000-0000-00002A1F0000}"/>
    <cellStyle name="Comma 3 3 2 8 2 3" xfId="7623" xr:uid="{00000000-0005-0000-0000-00002B1F0000}"/>
    <cellStyle name="Comma 3 3 2 8 3" xfId="2894" xr:uid="{00000000-0005-0000-0000-00002C1F0000}"/>
    <cellStyle name="Comma 3 3 2 8 3 2" xfId="5872" xr:uid="{00000000-0005-0000-0000-00002D1F0000}"/>
    <cellStyle name="Comma 3 3 2 8 3 2 2" xfId="11824" xr:uid="{00000000-0005-0000-0000-00002E1F0000}"/>
    <cellStyle name="Comma 3 3 2 8 3 3" xfId="8848" xr:uid="{00000000-0005-0000-0000-00002F1F0000}"/>
    <cellStyle name="Comma 3 3 2 8 4" xfId="3876" xr:uid="{00000000-0005-0000-0000-0000301F0000}"/>
    <cellStyle name="Comma 3 3 2 8 4 2" xfId="9830" xr:uid="{00000000-0005-0000-0000-0000311F0000}"/>
    <cellStyle name="Comma 3 3 2 8 5" xfId="6854" xr:uid="{00000000-0005-0000-0000-0000321F0000}"/>
    <cellStyle name="Comma 3 3 2 9" xfId="399" xr:uid="{00000000-0005-0000-0000-0000331F0000}"/>
    <cellStyle name="Comma 3 3 2 9 2" xfId="1480" xr:uid="{00000000-0005-0000-0000-0000341F0000}"/>
    <cellStyle name="Comma 3 3 2 9 2 2" xfId="4470" xr:uid="{00000000-0005-0000-0000-0000351F0000}"/>
    <cellStyle name="Comma 3 3 2 9 2 2 2" xfId="10424" xr:uid="{00000000-0005-0000-0000-0000361F0000}"/>
    <cellStyle name="Comma 3 3 2 9 2 3" xfId="7448" xr:uid="{00000000-0005-0000-0000-0000371F0000}"/>
    <cellStyle name="Comma 3 3 2 9 3" xfId="2409" xr:uid="{00000000-0005-0000-0000-0000381F0000}"/>
    <cellStyle name="Comma 3 3 2 9 3 2" xfId="5387" xr:uid="{00000000-0005-0000-0000-0000391F0000}"/>
    <cellStyle name="Comma 3 3 2 9 3 2 2" xfId="11339" xr:uid="{00000000-0005-0000-0000-00003A1F0000}"/>
    <cellStyle name="Comma 3 3 2 9 3 3" xfId="8363" xr:uid="{00000000-0005-0000-0000-00003B1F0000}"/>
    <cellStyle name="Comma 3 3 2 9 4" xfId="3391" xr:uid="{00000000-0005-0000-0000-00003C1F0000}"/>
    <cellStyle name="Comma 3 3 2 9 4 2" xfId="9345" xr:uid="{00000000-0005-0000-0000-00003D1F0000}"/>
    <cellStyle name="Comma 3 3 2 9 5" xfId="6369" xr:uid="{00000000-0005-0000-0000-00003E1F0000}"/>
    <cellStyle name="Comma 3 3 3" xfId="19" xr:uid="{00000000-0005-0000-0000-00003F1F0000}"/>
    <cellStyle name="Comma 3 3 3 10" xfId="1008" xr:uid="{00000000-0005-0000-0000-0000401F0000}"/>
    <cellStyle name="Comma 3 3 3 10 2" xfId="3998" xr:uid="{00000000-0005-0000-0000-0000411F0000}"/>
    <cellStyle name="Comma 3 3 3 10 2 2" xfId="9952" xr:uid="{00000000-0005-0000-0000-0000421F0000}"/>
    <cellStyle name="Comma 3 3 3 10 3" xfId="6976" xr:uid="{00000000-0005-0000-0000-0000431F0000}"/>
    <cellStyle name="Comma 3 3 3 11" xfId="1991" xr:uid="{00000000-0005-0000-0000-0000441F0000}"/>
    <cellStyle name="Comma 3 3 3 11 2" xfId="4979" xr:uid="{00000000-0005-0000-0000-0000451F0000}"/>
    <cellStyle name="Comma 3 3 3 11 2 2" xfId="10931" xr:uid="{00000000-0005-0000-0000-0000461F0000}"/>
    <cellStyle name="Comma 3 3 3 11 3" xfId="7955" xr:uid="{00000000-0005-0000-0000-0000471F0000}"/>
    <cellStyle name="Comma 3 3 3 12" xfId="2029" xr:uid="{00000000-0005-0000-0000-0000481F0000}"/>
    <cellStyle name="Comma 3 3 3 12 2" xfId="5007" xr:uid="{00000000-0005-0000-0000-0000491F0000}"/>
    <cellStyle name="Comma 3 3 3 12 2 2" xfId="10959" xr:uid="{00000000-0005-0000-0000-00004A1F0000}"/>
    <cellStyle name="Comma 3 3 3 12 3" xfId="7983" xr:uid="{00000000-0005-0000-0000-00004B1F0000}"/>
    <cellStyle name="Comma 3 3 3 13" xfId="3011" xr:uid="{00000000-0005-0000-0000-00004C1F0000}"/>
    <cellStyle name="Comma 3 3 3 13 2" xfId="8965" xr:uid="{00000000-0005-0000-0000-00004D1F0000}"/>
    <cellStyle name="Comma 3 3 3 14" xfId="5989" xr:uid="{00000000-0005-0000-0000-00004E1F0000}"/>
    <cellStyle name="Comma 3 3 3 2" xfId="34" xr:uid="{00000000-0005-0000-0000-00004F1F0000}"/>
    <cellStyle name="Comma 3 3 3 2 10" xfId="2044" xr:uid="{00000000-0005-0000-0000-0000501F0000}"/>
    <cellStyle name="Comma 3 3 3 2 10 2" xfId="5022" xr:uid="{00000000-0005-0000-0000-0000511F0000}"/>
    <cellStyle name="Comma 3 3 3 2 10 2 2" xfId="10974" xr:uid="{00000000-0005-0000-0000-0000521F0000}"/>
    <cellStyle name="Comma 3 3 3 2 10 3" xfId="7998" xr:uid="{00000000-0005-0000-0000-0000531F0000}"/>
    <cellStyle name="Comma 3 3 3 2 11" xfId="3026" xr:uid="{00000000-0005-0000-0000-0000541F0000}"/>
    <cellStyle name="Comma 3 3 3 2 11 2" xfId="8980" xr:uid="{00000000-0005-0000-0000-0000551F0000}"/>
    <cellStyle name="Comma 3 3 3 2 12" xfId="6004" xr:uid="{00000000-0005-0000-0000-0000561F0000}"/>
    <cellStyle name="Comma 3 3 3 2 2" xfId="64" xr:uid="{00000000-0005-0000-0000-0000571F0000}"/>
    <cellStyle name="Comma 3 3 3 2 2 10" xfId="3056" xr:uid="{00000000-0005-0000-0000-0000581F0000}"/>
    <cellStyle name="Comma 3 3 3 2 2 10 2" xfId="9010" xr:uid="{00000000-0005-0000-0000-0000591F0000}"/>
    <cellStyle name="Comma 3 3 3 2 2 11" xfId="6034" xr:uid="{00000000-0005-0000-0000-00005A1F0000}"/>
    <cellStyle name="Comma 3 3 3 2 2 2" xfId="124" xr:uid="{00000000-0005-0000-0000-00005B1F0000}"/>
    <cellStyle name="Comma 3 3 3 2 2 2 10" xfId="6094" xr:uid="{00000000-0005-0000-0000-00005C1F0000}"/>
    <cellStyle name="Comma 3 3 3 2 2 2 2" xfId="244" xr:uid="{00000000-0005-0000-0000-00005D1F0000}"/>
    <cellStyle name="Comma 3 3 3 2 2 2 2 2" xfId="619" xr:uid="{00000000-0005-0000-0000-00005E1F0000}"/>
    <cellStyle name="Comma 3 3 3 2 2 2 2 2 2" xfId="1472" xr:uid="{00000000-0005-0000-0000-00005F1F0000}"/>
    <cellStyle name="Comma 3 3 3 2 2 2 2 2 2 2" xfId="4462" xr:uid="{00000000-0005-0000-0000-0000601F0000}"/>
    <cellStyle name="Comma 3 3 3 2 2 2 2 2 2 2 2" xfId="10416" xr:uid="{00000000-0005-0000-0000-0000611F0000}"/>
    <cellStyle name="Comma 3 3 3 2 2 2 2 2 2 3" xfId="7440" xr:uid="{00000000-0005-0000-0000-0000621F0000}"/>
    <cellStyle name="Comma 3 3 3 2 2 2 2 2 3" xfId="2629" xr:uid="{00000000-0005-0000-0000-0000631F0000}"/>
    <cellStyle name="Comma 3 3 3 2 2 2 2 2 3 2" xfId="5607" xr:uid="{00000000-0005-0000-0000-0000641F0000}"/>
    <cellStyle name="Comma 3 3 3 2 2 2 2 2 3 2 2" xfId="11559" xr:uid="{00000000-0005-0000-0000-0000651F0000}"/>
    <cellStyle name="Comma 3 3 3 2 2 2 2 2 3 3" xfId="8583" xr:uid="{00000000-0005-0000-0000-0000661F0000}"/>
    <cellStyle name="Comma 3 3 3 2 2 2 2 2 4" xfId="3611" xr:uid="{00000000-0005-0000-0000-0000671F0000}"/>
    <cellStyle name="Comma 3 3 3 2 2 2 2 2 4 2" xfId="9565" xr:uid="{00000000-0005-0000-0000-0000681F0000}"/>
    <cellStyle name="Comma 3 3 3 2 2 2 2 2 5" xfId="6589" xr:uid="{00000000-0005-0000-0000-0000691F0000}"/>
    <cellStyle name="Comma 3 3 3 2 2 2 2 3" xfId="1233" xr:uid="{00000000-0005-0000-0000-00006A1F0000}"/>
    <cellStyle name="Comma 3 3 3 2 2 2 2 3 2" xfId="4223" xr:uid="{00000000-0005-0000-0000-00006B1F0000}"/>
    <cellStyle name="Comma 3 3 3 2 2 2 2 3 2 2" xfId="10177" xr:uid="{00000000-0005-0000-0000-00006C1F0000}"/>
    <cellStyle name="Comma 3 3 3 2 2 2 2 3 3" xfId="7201" xr:uid="{00000000-0005-0000-0000-00006D1F0000}"/>
    <cellStyle name="Comma 3 3 3 2 2 2 2 4" xfId="2254" xr:uid="{00000000-0005-0000-0000-00006E1F0000}"/>
    <cellStyle name="Comma 3 3 3 2 2 2 2 4 2" xfId="5232" xr:uid="{00000000-0005-0000-0000-00006F1F0000}"/>
    <cellStyle name="Comma 3 3 3 2 2 2 2 4 2 2" xfId="11184" xr:uid="{00000000-0005-0000-0000-0000701F0000}"/>
    <cellStyle name="Comma 3 3 3 2 2 2 2 4 3" xfId="8208" xr:uid="{00000000-0005-0000-0000-0000711F0000}"/>
    <cellStyle name="Comma 3 3 3 2 2 2 2 5" xfId="3236" xr:uid="{00000000-0005-0000-0000-0000721F0000}"/>
    <cellStyle name="Comma 3 3 3 2 2 2 2 5 2" xfId="9190" xr:uid="{00000000-0005-0000-0000-0000731F0000}"/>
    <cellStyle name="Comma 3 3 3 2 2 2 2 6" xfId="6214" xr:uid="{00000000-0005-0000-0000-0000741F0000}"/>
    <cellStyle name="Comma 3 3 3 2 2 2 3" xfId="369" xr:uid="{00000000-0005-0000-0000-0000751F0000}"/>
    <cellStyle name="Comma 3 3 3 2 2 2 3 2" xfId="744" xr:uid="{00000000-0005-0000-0000-0000761F0000}"/>
    <cellStyle name="Comma 3 3 3 2 2 2 3 2 2" xfId="1968" xr:uid="{00000000-0005-0000-0000-0000771F0000}"/>
    <cellStyle name="Comma 3 3 3 2 2 2 3 2 2 2" xfId="4958" xr:uid="{00000000-0005-0000-0000-0000781F0000}"/>
    <cellStyle name="Comma 3 3 3 2 2 2 3 2 2 2 2" xfId="10912" xr:uid="{00000000-0005-0000-0000-0000791F0000}"/>
    <cellStyle name="Comma 3 3 3 2 2 2 3 2 2 3" xfId="7936" xr:uid="{00000000-0005-0000-0000-00007A1F0000}"/>
    <cellStyle name="Comma 3 3 3 2 2 2 3 2 3" xfId="2754" xr:uid="{00000000-0005-0000-0000-00007B1F0000}"/>
    <cellStyle name="Comma 3 3 3 2 2 2 3 2 3 2" xfId="5732" xr:uid="{00000000-0005-0000-0000-00007C1F0000}"/>
    <cellStyle name="Comma 3 3 3 2 2 2 3 2 3 2 2" xfId="11684" xr:uid="{00000000-0005-0000-0000-00007D1F0000}"/>
    <cellStyle name="Comma 3 3 3 2 2 2 3 2 3 3" xfId="8708" xr:uid="{00000000-0005-0000-0000-00007E1F0000}"/>
    <cellStyle name="Comma 3 3 3 2 2 2 3 2 4" xfId="3736" xr:uid="{00000000-0005-0000-0000-00007F1F0000}"/>
    <cellStyle name="Comma 3 3 3 2 2 2 3 2 4 2" xfId="9690" xr:uid="{00000000-0005-0000-0000-0000801F0000}"/>
    <cellStyle name="Comma 3 3 3 2 2 2 3 2 5" xfId="6714" xr:uid="{00000000-0005-0000-0000-0000811F0000}"/>
    <cellStyle name="Comma 3 3 3 2 2 2 3 3" xfId="1358" xr:uid="{00000000-0005-0000-0000-0000821F0000}"/>
    <cellStyle name="Comma 3 3 3 2 2 2 3 3 2" xfId="4348" xr:uid="{00000000-0005-0000-0000-0000831F0000}"/>
    <cellStyle name="Comma 3 3 3 2 2 2 3 3 2 2" xfId="10302" xr:uid="{00000000-0005-0000-0000-0000841F0000}"/>
    <cellStyle name="Comma 3 3 3 2 2 2 3 3 3" xfId="7326" xr:uid="{00000000-0005-0000-0000-0000851F0000}"/>
    <cellStyle name="Comma 3 3 3 2 2 2 3 4" xfId="2379" xr:uid="{00000000-0005-0000-0000-0000861F0000}"/>
    <cellStyle name="Comma 3 3 3 2 2 2 3 4 2" xfId="5357" xr:uid="{00000000-0005-0000-0000-0000871F0000}"/>
    <cellStyle name="Comma 3 3 3 2 2 2 3 4 2 2" xfId="11309" xr:uid="{00000000-0005-0000-0000-0000881F0000}"/>
    <cellStyle name="Comma 3 3 3 2 2 2 3 4 3" xfId="8333" xr:uid="{00000000-0005-0000-0000-0000891F0000}"/>
    <cellStyle name="Comma 3 3 3 2 2 2 3 5" xfId="3361" xr:uid="{00000000-0005-0000-0000-00008A1F0000}"/>
    <cellStyle name="Comma 3 3 3 2 2 2 3 5 2" xfId="9315" xr:uid="{00000000-0005-0000-0000-00008B1F0000}"/>
    <cellStyle name="Comma 3 3 3 2 2 2 3 6" xfId="6339" xr:uid="{00000000-0005-0000-0000-00008C1F0000}"/>
    <cellStyle name="Comma 3 3 3 2 2 2 4" xfId="864" xr:uid="{00000000-0005-0000-0000-00008D1F0000}"/>
    <cellStyle name="Comma 3 3 3 2 2 2 4 2" xfId="1635" xr:uid="{00000000-0005-0000-0000-00008E1F0000}"/>
    <cellStyle name="Comma 3 3 3 2 2 2 4 2 2" xfId="4625" xr:uid="{00000000-0005-0000-0000-00008F1F0000}"/>
    <cellStyle name="Comma 3 3 3 2 2 2 4 2 2 2" xfId="10579" xr:uid="{00000000-0005-0000-0000-0000901F0000}"/>
    <cellStyle name="Comma 3 3 3 2 2 2 4 2 3" xfId="7603" xr:uid="{00000000-0005-0000-0000-0000911F0000}"/>
    <cellStyle name="Comma 3 3 3 2 2 2 4 3" xfId="2874" xr:uid="{00000000-0005-0000-0000-0000921F0000}"/>
    <cellStyle name="Comma 3 3 3 2 2 2 4 3 2" xfId="5852" xr:uid="{00000000-0005-0000-0000-0000931F0000}"/>
    <cellStyle name="Comma 3 3 3 2 2 2 4 3 2 2" xfId="11804" xr:uid="{00000000-0005-0000-0000-0000941F0000}"/>
    <cellStyle name="Comma 3 3 3 2 2 2 4 3 3" xfId="8828" xr:uid="{00000000-0005-0000-0000-0000951F0000}"/>
    <cellStyle name="Comma 3 3 3 2 2 2 4 4" xfId="3856" xr:uid="{00000000-0005-0000-0000-0000961F0000}"/>
    <cellStyle name="Comma 3 3 3 2 2 2 4 4 2" xfId="9810" xr:uid="{00000000-0005-0000-0000-0000971F0000}"/>
    <cellStyle name="Comma 3 3 3 2 2 2 4 5" xfId="6834" xr:uid="{00000000-0005-0000-0000-0000981F0000}"/>
    <cellStyle name="Comma 3 3 3 2 2 2 5" xfId="984" xr:uid="{00000000-0005-0000-0000-0000991F0000}"/>
    <cellStyle name="Comma 3 3 3 2 2 2 5 2" xfId="1755" xr:uid="{00000000-0005-0000-0000-00009A1F0000}"/>
    <cellStyle name="Comma 3 3 3 2 2 2 5 2 2" xfId="4745" xr:uid="{00000000-0005-0000-0000-00009B1F0000}"/>
    <cellStyle name="Comma 3 3 3 2 2 2 5 2 2 2" xfId="10699" xr:uid="{00000000-0005-0000-0000-00009C1F0000}"/>
    <cellStyle name="Comma 3 3 3 2 2 2 5 2 3" xfId="7723" xr:uid="{00000000-0005-0000-0000-00009D1F0000}"/>
    <cellStyle name="Comma 3 3 3 2 2 2 5 3" xfId="2994" xr:uid="{00000000-0005-0000-0000-00009E1F0000}"/>
    <cellStyle name="Comma 3 3 3 2 2 2 5 3 2" xfId="5972" xr:uid="{00000000-0005-0000-0000-00009F1F0000}"/>
    <cellStyle name="Comma 3 3 3 2 2 2 5 3 2 2" xfId="11924" xr:uid="{00000000-0005-0000-0000-0000A01F0000}"/>
    <cellStyle name="Comma 3 3 3 2 2 2 5 3 3" xfId="8948" xr:uid="{00000000-0005-0000-0000-0000A11F0000}"/>
    <cellStyle name="Comma 3 3 3 2 2 2 5 4" xfId="3976" xr:uid="{00000000-0005-0000-0000-0000A21F0000}"/>
    <cellStyle name="Comma 3 3 3 2 2 2 5 4 2" xfId="9930" xr:uid="{00000000-0005-0000-0000-0000A31F0000}"/>
    <cellStyle name="Comma 3 3 3 2 2 2 5 5" xfId="6954" xr:uid="{00000000-0005-0000-0000-0000A41F0000}"/>
    <cellStyle name="Comma 3 3 3 2 2 2 6" xfId="499" xr:uid="{00000000-0005-0000-0000-0000A51F0000}"/>
    <cellStyle name="Comma 3 3 3 2 2 2 6 2" xfId="1516" xr:uid="{00000000-0005-0000-0000-0000A61F0000}"/>
    <cellStyle name="Comma 3 3 3 2 2 2 6 2 2" xfId="4506" xr:uid="{00000000-0005-0000-0000-0000A71F0000}"/>
    <cellStyle name="Comma 3 3 3 2 2 2 6 2 2 2" xfId="10460" xr:uid="{00000000-0005-0000-0000-0000A81F0000}"/>
    <cellStyle name="Comma 3 3 3 2 2 2 6 2 3" xfId="7484" xr:uid="{00000000-0005-0000-0000-0000A91F0000}"/>
    <cellStyle name="Comma 3 3 3 2 2 2 6 3" xfId="2509" xr:uid="{00000000-0005-0000-0000-0000AA1F0000}"/>
    <cellStyle name="Comma 3 3 3 2 2 2 6 3 2" xfId="5487" xr:uid="{00000000-0005-0000-0000-0000AB1F0000}"/>
    <cellStyle name="Comma 3 3 3 2 2 2 6 3 2 2" xfId="11439" xr:uid="{00000000-0005-0000-0000-0000AC1F0000}"/>
    <cellStyle name="Comma 3 3 3 2 2 2 6 3 3" xfId="8463" xr:uid="{00000000-0005-0000-0000-0000AD1F0000}"/>
    <cellStyle name="Comma 3 3 3 2 2 2 6 4" xfId="3491" xr:uid="{00000000-0005-0000-0000-0000AE1F0000}"/>
    <cellStyle name="Comma 3 3 3 2 2 2 6 4 2" xfId="9445" xr:uid="{00000000-0005-0000-0000-0000AF1F0000}"/>
    <cellStyle name="Comma 3 3 3 2 2 2 6 5" xfId="6469" xr:uid="{00000000-0005-0000-0000-0000B01F0000}"/>
    <cellStyle name="Comma 3 3 3 2 2 2 7" xfId="1113" xr:uid="{00000000-0005-0000-0000-0000B11F0000}"/>
    <cellStyle name="Comma 3 3 3 2 2 2 7 2" xfId="4103" xr:uid="{00000000-0005-0000-0000-0000B21F0000}"/>
    <cellStyle name="Comma 3 3 3 2 2 2 7 2 2" xfId="10057" xr:uid="{00000000-0005-0000-0000-0000B31F0000}"/>
    <cellStyle name="Comma 3 3 3 2 2 2 7 3" xfId="7081" xr:uid="{00000000-0005-0000-0000-0000B41F0000}"/>
    <cellStyle name="Comma 3 3 3 2 2 2 8" xfId="2134" xr:uid="{00000000-0005-0000-0000-0000B51F0000}"/>
    <cellStyle name="Comma 3 3 3 2 2 2 8 2" xfId="5112" xr:uid="{00000000-0005-0000-0000-0000B61F0000}"/>
    <cellStyle name="Comma 3 3 3 2 2 2 8 2 2" xfId="11064" xr:uid="{00000000-0005-0000-0000-0000B71F0000}"/>
    <cellStyle name="Comma 3 3 3 2 2 2 8 3" xfId="8088" xr:uid="{00000000-0005-0000-0000-0000B81F0000}"/>
    <cellStyle name="Comma 3 3 3 2 2 2 9" xfId="3116" xr:uid="{00000000-0005-0000-0000-0000B91F0000}"/>
    <cellStyle name="Comma 3 3 3 2 2 2 9 2" xfId="9070" xr:uid="{00000000-0005-0000-0000-0000BA1F0000}"/>
    <cellStyle name="Comma 3 3 3 2 2 3" xfId="184" xr:uid="{00000000-0005-0000-0000-0000BB1F0000}"/>
    <cellStyle name="Comma 3 3 3 2 2 3 2" xfId="559" xr:uid="{00000000-0005-0000-0000-0000BC1F0000}"/>
    <cellStyle name="Comma 3 3 3 2 2 3 2 2" xfId="1833" xr:uid="{00000000-0005-0000-0000-0000BD1F0000}"/>
    <cellStyle name="Comma 3 3 3 2 2 3 2 2 2" xfId="4823" xr:uid="{00000000-0005-0000-0000-0000BE1F0000}"/>
    <cellStyle name="Comma 3 3 3 2 2 3 2 2 2 2" xfId="10777" xr:uid="{00000000-0005-0000-0000-0000BF1F0000}"/>
    <cellStyle name="Comma 3 3 3 2 2 3 2 2 3" xfId="7801" xr:uid="{00000000-0005-0000-0000-0000C01F0000}"/>
    <cellStyle name="Comma 3 3 3 2 2 3 2 3" xfId="2569" xr:uid="{00000000-0005-0000-0000-0000C11F0000}"/>
    <cellStyle name="Comma 3 3 3 2 2 3 2 3 2" xfId="5547" xr:uid="{00000000-0005-0000-0000-0000C21F0000}"/>
    <cellStyle name="Comma 3 3 3 2 2 3 2 3 2 2" xfId="11499" xr:uid="{00000000-0005-0000-0000-0000C31F0000}"/>
    <cellStyle name="Comma 3 3 3 2 2 3 2 3 3" xfId="8523" xr:uid="{00000000-0005-0000-0000-0000C41F0000}"/>
    <cellStyle name="Comma 3 3 3 2 2 3 2 4" xfId="3551" xr:uid="{00000000-0005-0000-0000-0000C51F0000}"/>
    <cellStyle name="Comma 3 3 3 2 2 3 2 4 2" xfId="9505" xr:uid="{00000000-0005-0000-0000-0000C61F0000}"/>
    <cellStyle name="Comma 3 3 3 2 2 3 2 5" xfId="6529" xr:uid="{00000000-0005-0000-0000-0000C71F0000}"/>
    <cellStyle name="Comma 3 3 3 2 2 3 3" xfId="1173" xr:uid="{00000000-0005-0000-0000-0000C81F0000}"/>
    <cellStyle name="Comma 3 3 3 2 2 3 3 2" xfId="4163" xr:uid="{00000000-0005-0000-0000-0000C91F0000}"/>
    <cellStyle name="Comma 3 3 3 2 2 3 3 2 2" xfId="10117" xr:uid="{00000000-0005-0000-0000-0000CA1F0000}"/>
    <cellStyle name="Comma 3 3 3 2 2 3 3 3" xfId="7141" xr:uid="{00000000-0005-0000-0000-0000CB1F0000}"/>
    <cellStyle name="Comma 3 3 3 2 2 3 4" xfId="2194" xr:uid="{00000000-0005-0000-0000-0000CC1F0000}"/>
    <cellStyle name="Comma 3 3 3 2 2 3 4 2" xfId="5172" xr:uid="{00000000-0005-0000-0000-0000CD1F0000}"/>
    <cellStyle name="Comma 3 3 3 2 2 3 4 2 2" xfId="11124" xr:uid="{00000000-0005-0000-0000-0000CE1F0000}"/>
    <cellStyle name="Comma 3 3 3 2 2 3 4 3" xfId="8148" xr:uid="{00000000-0005-0000-0000-0000CF1F0000}"/>
    <cellStyle name="Comma 3 3 3 2 2 3 5" xfId="3176" xr:uid="{00000000-0005-0000-0000-0000D01F0000}"/>
    <cellStyle name="Comma 3 3 3 2 2 3 5 2" xfId="9130" xr:uid="{00000000-0005-0000-0000-0000D11F0000}"/>
    <cellStyle name="Comma 3 3 3 2 2 3 6" xfId="6154" xr:uid="{00000000-0005-0000-0000-0000D21F0000}"/>
    <cellStyle name="Comma 3 3 3 2 2 4" xfId="309" xr:uid="{00000000-0005-0000-0000-0000D31F0000}"/>
    <cellStyle name="Comma 3 3 3 2 2 4 2" xfId="684" xr:uid="{00000000-0005-0000-0000-0000D41F0000}"/>
    <cellStyle name="Comma 3 3 3 2 2 4 2 2" xfId="1908" xr:uid="{00000000-0005-0000-0000-0000D51F0000}"/>
    <cellStyle name="Comma 3 3 3 2 2 4 2 2 2" xfId="4898" xr:uid="{00000000-0005-0000-0000-0000D61F0000}"/>
    <cellStyle name="Comma 3 3 3 2 2 4 2 2 2 2" xfId="10852" xr:uid="{00000000-0005-0000-0000-0000D71F0000}"/>
    <cellStyle name="Comma 3 3 3 2 2 4 2 2 3" xfId="7876" xr:uid="{00000000-0005-0000-0000-0000D81F0000}"/>
    <cellStyle name="Comma 3 3 3 2 2 4 2 3" xfId="2694" xr:uid="{00000000-0005-0000-0000-0000D91F0000}"/>
    <cellStyle name="Comma 3 3 3 2 2 4 2 3 2" xfId="5672" xr:uid="{00000000-0005-0000-0000-0000DA1F0000}"/>
    <cellStyle name="Comma 3 3 3 2 2 4 2 3 2 2" xfId="11624" xr:uid="{00000000-0005-0000-0000-0000DB1F0000}"/>
    <cellStyle name="Comma 3 3 3 2 2 4 2 3 3" xfId="8648" xr:uid="{00000000-0005-0000-0000-0000DC1F0000}"/>
    <cellStyle name="Comma 3 3 3 2 2 4 2 4" xfId="3676" xr:uid="{00000000-0005-0000-0000-0000DD1F0000}"/>
    <cellStyle name="Comma 3 3 3 2 2 4 2 4 2" xfId="9630" xr:uid="{00000000-0005-0000-0000-0000DE1F0000}"/>
    <cellStyle name="Comma 3 3 3 2 2 4 2 5" xfId="6654" xr:uid="{00000000-0005-0000-0000-0000DF1F0000}"/>
    <cellStyle name="Comma 3 3 3 2 2 4 3" xfId="1298" xr:uid="{00000000-0005-0000-0000-0000E01F0000}"/>
    <cellStyle name="Comma 3 3 3 2 2 4 3 2" xfId="4288" xr:uid="{00000000-0005-0000-0000-0000E11F0000}"/>
    <cellStyle name="Comma 3 3 3 2 2 4 3 2 2" xfId="10242" xr:uid="{00000000-0005-0000-0000-0000E21F0000}"/>
    <cellStyle name="Comma 3 3 3 2 2 4 3 3" xfId="7266" xr:uid="{00000000-0005-0000-0000-0000E31F0000}"/>
    <cellStyle name="Comma 3 3 3 2 2 4 4" xfId="2319" xr:uid="{00000000-0005-0000-0000-0000E41F0000}"/>
    <cellStyle name="Comma 3 3 3 2 2 4 4 2" xfId="5297" xr:uid="{00000000-0005-0000-0000-0000E51F0000}"/>
    <cellStyle name="Comma 3 3 3 2 2 4 4 2 2" xfId="11249" xr:uid="{00000000-0005-0000-0000-0000E61F0000}"/>
    <cellStyle name="Comma 3 3 3 2 2 4 4 3" xfId="8273" xr:uid="{00000000-0005-0000-0000-0000E71F0000}"/>
    <cellStyle name="Comma 3 3 3 2 2 4 5" xfId="3301" xr:uid="{00000000-0005-0000-0000-0000E81F0000}"/>
    <cellStyle name="Comma 3 3 3 2 2 4 5 2" xfId="9255" xr:uid="{00000000-0005-0000-0000-0000E91F0000}"/>
    <cellStyle name="Comma 3 3 3 2 2 4 6" xfId="6279" xr:uid="{00000000-0005-0000-0000-0000EA1F0000}"/>
    <cellStyle name="Comma 3 3 3 2 2 5" xfId="804" xr:uid="{00000000-0005-0000-0000-0000EB1F0000}"/>
    <cellStyle name="Comma 3 3 3 2 2 5 2" xfId="1575" xr:uid="{00000000-0005-0000-0000-0000EC1F0000}"/>
    <cellStyle name="Comma 3 3 3 2 2 5 2 2" xfId="4565" xr:uid="{00000000-0005-0000-0000-0000ED1F0000}"/>
    <cellStyle name="Comma 3 3 3 2 2 5 2 2 2" xfId="10519" xr:uid="{00000000-0005-0000-0000-0000EE1F0000}"/>
    <cellStyle name="Comma 3 3 3 2 2 5 2 3" xfId="7543" xr:uid="{00000000-0005-0000-0000-0000EF1F0000}"/>
    <cellStyle name="Comma 3 3 3 2 2 5 3" xfId="2814" xr:uid="{00000000-0005-0000-0000-0000F01F0000}"/>
    <cellStyle name="Comma 3 3 3 2 2 5 3 2" xfId="5792" xr:uid="{00000000-0005-0000-0000-0000F11F0000}"/>
    <cellStyle name="Comma 3 3 3 2 2 5 3 2 2" xfId="11744" xr:uid="{00000000-0005-0000-0000-0000F21F0000}"/>
    <cellStyle name="Comma 3 3 3 2 2 5 3 3" xfId="8768" xr:uid="{00000000-0005-0000-0000-0000F31F0000}"/>
    <cellStyle name="Comma 3 3 3 2 2 5 4" xfId="3796" xr:uid="{00000000-0005-0000-0000-0000F41F0000}"/>
    <cellStyle name="Comma 3 3 3 2 2 5 4 2" xfId="9750" xr:uid="{00000000-0005-0000-0000-0000F51F0000}"/>
    <cellStyle name="Comma 3 3 3 2 2 5 5" xfId="6774" xr:uid="{00000000-0005-0000-0000-0000F61F0000}"/>
    <cellStyle name="Comma 3 3 3 2 2 6" xfId="924" xr:uid="{00000000-0005-0000-0000-0000F71F0000}"/>
    <cellStyle name="Comma 3 3 3 2 2 6 2" xfId="1695" xr:uid="{00000000-0005-0000-0000-0000F81F0000}"/>
    <cellStyle name="Comma 3 3 3 2 2 6 2 2" xfId="4685" xr:uid="{00000000-0005-0000-0000-0000F91F0000}"/>
    <cellStyle name="Comma 3 3 3 2 2 6 2 2 2" xfId="10639" xr:uid="{00000000-0005-0000-0000-0000FA1F0000}"/>
    <cellStyle name="Comma 3 3 3 2 2 6 2 3" xfId="7663" xr:uid="{00000000-0005-0000-0000-0000FB1F0000}"/>
    <cellStyle name="Comma 3 3 3 2 2 6 3" xfId="2934" xr:uid="{00000000-0005-0000-0000-0000FC1F0000}"/>
    <cellStyle name="Comma 3 3 3 2 2 6 3 2" xfId="5912" xr:uid="{00000000-0005-0000-0000-0000FD1F0000}"/>
    <cellStyle name="Comma 3 3 3 2 2 6 3 2 2" xfId="11864" xr:uid="{00000000-0005-0000-0000-0000FE1F0000}"/>
    <cellStyle name="Comma 3 3 3 2 2 6 3 3" xfId="8888" xr:uid="{00000000-0005-0000-0000-0000FF1F0000}"/>
    <cellStyle name="Comma 3 3 3 2 2 6 4" xfId="3916" xr:uid="{00000000-0005-0000-0000-000000200000}"/>
    <cellStyle name="Comma 3 3 3 2 2 6 4 2" xfId="9870" xr:uid="{00000000-0005-0000-0000-000001200000}"/>
    <cellStyle name="Comma 3 3 3 2 2 6 5" xfId="6894" xr:uid="{00000000-0005-0000-0000-000002200000}"/>
    <cellStyle name="Comma 3 3 3 2 2 7" xfId="439" xr:uid="{00000000-0005-0000-0000-000003200000}"/>
    <cellStyle name="Comma 3 3 3 2 2 7 2" xfId="1399" xr:uid="{00000000-0005-0000-0000-000004200000}"/>
    <cellStyle name="Comma 3 3 3 2 2 7 2 2" xfId="4389" xr:uid="{00000000-0005-0000-0000-000005200000}"/>
    <cellStyle name="Comma 3 3 3 2 2 7 2 2 2" xfId="10343" xr:uid="{00000000-0005-0000-0000-000006200000}"/>
    <cellStyle name="Comma 3 3 3 2 2 7 2 3" xfId="7367" xr:uid="{00000000-0005-0000-0000-000007200000}"/>
    <cellStyle name="Comma 3 3 3 2 2 7 3" xfId="2449" xr:uid="{00000000-0005-0000-0000-000008200000}"/>
    <cellStyle name="Comma 3 3 3 2 2 7 3 2" xfId="5427" xr:uid="{00000000-0005-0000-0000-000009200000}"/>
    <cellStyle name="Comma 3 3 3 2 2 7 3 2 2" xfId="11379" xr:uid="{00000000-0005-0000-0000-00000A200000}"/>
    <cellStyle name="Comma 3 3 3 2 2 7 3 3" xfId="8403" xr:uid="{00000000-0005-0000-0000-00000B200000}"/>
    <cellStyle name="Comma 3 3 3 2 2 7 4" xfId="3431" xr:uid="{00000000-0005-0000-0000-00000C200000}"/>
    <cellStyle name="Comma 3 3 3 2 2 7 4 2" xfId="9385" xr:uid="{00000000-0005-0000-0000-00000D200000}"/>
    <cellStyle name="Comma 3 3 3 2 2 7 5" xfId="6409" xr:uid="{00000000-0005-0000-0000-00000E200000}"/>
    <cellStyle name="Comma 3 3 3 2 2 8" xfId="1053" xr:uid="{00000000-0005-0000-0000-00000F200000}"/>
    <cellStyle name="Comma 3 3 3 2 2 8 2" xfId="4043" xr:uid="{00000000-0005-0000-0000-000010200000}"/>
    <cellStyle name="Comma 3 3 3 2 2 8 2 2" xfId="9997" xr:uid="{00000000-0005-0000-0000-000011200000}"/>
    <cellStyle name="Comma 3 3 3 2 2 8 3" xfId="7021" xr:uid="{00000000-0005-0000-0000-000012200000}"/>
    <cellStyle name="Comma 3 3 3 2 2 9" xfId="2074" xr:uid="{00000000-0005-0000-0000-000013200000}"/>
    <cellStyle name="Comma 3 3 3 2 2 9 2" xfId="5052" xr:uid="{00000000-0005-0000-0000-000014200000}"/>
    <cellStyle name="Comma 3 3 3 2 2 9 2 2" xfId="11004" xr:uid="{00000000-0005-0000-0000-000015200000}"/>
    <cellStyle name="Comma 3 3 3 2 2 9 3" xfId="8028" xr:uid="{00000000-0005-0000-0000-000016200000}"/>
    <cellStyle name="Comma 3 3 3 2 3" xfId="94" xr:uid="{00000000-0005-0000-0000-000017200000}"/>
    <cellStyle name="Comma 3 3 3 2 3 10" xfId="6064" xr:uid="{00000000-0005-0000-0000-000018200000}"/>
    <cellStyle name="Comma 3 3 3 2 3 2" xfId="214" xr:uid="{00000000-0005-0000-0000-000019200000}"/>
    <cellStyle name="Comma 3 3 3 2 3 2 2" xfId="589" xr:uid="{00000000-0005-0000-0000-00001A200000}"/>
    <cellStyle name="Comma 3 3 3 2 3 2 2 2" xfId="1799" xr:uid="{00000000-0005-0000-0000-00001B200000}"/>
    <cellStyle name="Comma 3 3 3 2 3 2 2 2 2" xfId="4789" xr:uid="{00000000-0005-0000-0000-00001C200000}"/>
    <cellStyle name="Comma 3 3 3 2 3 2 2 2 2 2" xfId="10743" xr:uid="{00000000-0005-0000-0000-00001D200000}"/>
    <cellStyle name="Comma 3 3 3 2 3 2 2 2 3" xfId="7767" xr:uid="{00000000-0005-0000-0000-00001E200000}"/>
    <cellStyle name="Comma 3 3 3 2 3 2 2 3" xfId="2599" xr:uid="{00000000-0005-0000-0000-00001F200000}"/>
    <cellStyle name="Comma 3 3 3 2 3 2 2 3 2" xfId="5577" xr:uid="{00000000-0005-0000-0000-000020200000}"/>
    <cellStyle name="Comma 3 3 3 2 3 2 2 3 2 2" xfId="11529" xr:uid="{00000000-0005-0000-0000-000021200000}"/>
    <cellStyle name="Comma 3 3 3 2 3 2 2 3 3" xfId="8553" xr:uid="{00000000-0005-0000-0000-000022200000}"/>
    <cellStyle name="Comma 3 3 3 2 3 2 2 4" xfId="3581" xr:uid="{00000000-0005-0000-0000-000023200000}"/>
    <cellStyle name="Comma 3 3 3 2 3 2 2 4 2" xfId="9535" xr:uid="{00000000-0005-0000-0000-000024200000}"/>
    <cellStyle name="Comma 3 3 3 2 3 2 2 5" xfId="6559" xr:uid="{00000000-0005-0000-0000-000025200000}"/>
    <cellStyle name="Comma 3 3 3 2 3 2 3" xfId="1203" xr:uid="{00000000-0005-0000-0000-000026200000}"/>
    <cellStyle name="Comma 3 3 3 2 3 2 3 2" xfId="4193" xr:uid="{00000000-0005-0000-0000-000027200000}"/>
    <cellStyle name="Comma 3 3 3 2 3 2 3 2 2" xfId="10147" xr:uid="{00000000-0005-0000-0000-000028200000}"/>
    <cellStyle name="Comma 3 3 3 2 3 2 3 3" xfId="7171" xr:uid="{00000000-0005-0000-0000-000029200000}"/>
    <cellStyle name="Comma 3 3 3 2 3 2 4" xfId="2224" xr:uid="{00000000-0005-0000-0000-00002A200000}"/>
    <cellStyle name="Comma 3 3 3 2 3 2 4 2" xfId="5202" xr:uid="{00000000-0005-0000-0000-00002B200000}"/>
    <cellStyle name="Comma 3 3 3 2 3 2 4 2 2" xfId="11154" xr:uid="{00000000-0005-0000-0000-00002C200000}"/>
    <cellStyle name="Comma 3 3 3 2 3 2 4 3" xfId="8178" xr:uid="{00000000-0005-0000-0000-00002D200000}"/>
    <cellStyle name="Comma 3 3 3 2 3 2 5" xfId="3206" xr:uid="{00000000-0005-0000-0000-00002E200000}"/>
    <cellStyle name="Comma 3 3 3 2 3 2 5 2" xfId="9160" xr:uid="{00000000-0005-0000-0000-00002F200000}"/>
    <cellStyle name="Comma 3 3 3 2 3 2 6" xfId="6184" xr:uid="{00000000-0005-0000-0000-000030200000}"/>
    <cellStyle name="Comma 3 3 3 2 3 3" xfId="339" xr:uid="{00000000-0005-0000-0000-000031200000}"/>
    <cellStyle name="Comma 3 3 3 2 3 3 2" xfId="714" xr:uid="{00000000-0005-0000-0000-000032200000}"/>
    <cellStyle name="Comma 3 3 3 2 3 3 2 2" xfId="1938" xr:uid="{00000000-0005-0000-0000-000033200000}"/>
    <cellStyle name="Comma 3 3 3 2 3 3 2 2 2" xfId="4928" xr:uid="{00000000-0005-0000-0000-000034200000}"/>
    <cellStyle name="Comma 3 3 3 2 3 3 2 2 2 2" xfId="10882" xr:uid="{00000000-0005-0000-0000-000035200000}"/>
    <cellStyle name="Comma 3 3 3 2 3 3 2 2 3" xfId="7906" xr:uid="{00000000-0005-0000-0000-000036200000}"/>
    <cellStyle name="Comma 3 3 3 2 3 3 2 3" xfId="2724" xr:uid="{00000000-0005-0000-0000-000037200000}"/>
    <cellStyle name="Comma 3 3 3 2 3 3 2 3 2" xfId="5702" xr:uid="{00000000-0005-0000-0000-000038200000}"/>
    <cellStyle name="Comma 3 3 3 2 3 3 2 3 2 2" xfId="11654" xr:uid="{00000000-0005-0000-0000-000039200000}"/>
    <cellStyle name="Comma 3 3 3 2 3 3 2 3 3" xfId="8678" xr:uid="{00000000-0005-0000-0000-00003A200000}"/>
    <cellStyle name="Comma 3 3 3 2 3 3 2 4" xfId="3706" xr:uid="{00000000-0005-0000-0000-00003B200000}"/>
    <cellStyle name="Comma 3 3 3 2 3 3 2 4 2" xfId="9660" xr:uid="{00000000-0005-0000-0000-00003C200000}"/>
    <cellStyle name="Comma 3 3 3 2 3 3 2 5" xfId="6684" xr:uid="{00000000-0005-0000-0000-00003D200000}"/>
    <cellStyle name="Comma 3 3 3 2 3 3 3" xfId="1328" xr:uid="{00000000-0005-0000-0000-00003E200000}"/>
    <cellStyle name="Comma 3 3 3 2 3 3 3 2" xfId="4318" xr:uid="{00000000-0005-0000-0000-00003F200000}"/>
    <cellStyle name="Comma 3 3 3 2 3 3 3 2 2" xfId="10272" xr:uid="{00000000-0005-0000-0000-000040200000}"/>
    <cellStyle name="Comma 3 3 3 2 3 3 3 3" xfId="7296" xr:uid="{00000000-0005-0000-0000-000041200000}"/>
    <cellStyle name="Comma 3 3 3 2 3 3 4" xfId="2349" xr:uid="{00000000-0005-0000-0000-000042200000}"/>
    <cellStyle name="Comma 3 3 3 2 3 3 4 2" xfId="5327" xr:uid="{00000000-0005-0000-0000-000043200000}"/>
    <cellStyle name="Comma 3 3 3 2 3 3 4 2 2" xfId="11279" xr:uid="{00000000-0005-0000-0000-000044200000}"/>
    <cellStyle name="Comma 3 3 3 2 3 3 4 3" xfId="8303" xr:uid="{00000000-0005-0000-0000-000045200000}"/>
    <cellStyle name="Comma 3 3 3 2 3 3 5" xfId="3331" xr:uid="{00000000-0005-0000-0000-000046200000}"/>
    <cellStyle name="Comma 3 3 3 2 3 3 5 2" xfId="9285" xr:uid="{00000000-0005-0000-0000-000047200000}"/>
    <cellStyle name="Comma 3 3 3 2 3 3 6" xfId="6309" xr:uid="{00000000-0005-0000-0000-000048200000}"/>
    <cellStyle name="Comma 3 3 3 2 3 4" xfId="834" xr:uid="{00000000-0005-0000-0000-000049200000}"/>
    <cellStyle name="Comma 3 3 3 2 3 4 2" xfId="1605" xr:uid="{00000000-0005-0000-0000-00004A200000}"/>
    <cellStyle name="Comma 3 3 3 2 3 4 2 2" xfId="4595" xr:uid="{00000000-0005-0000-0000-00004B200000}"/>
    <cellStyle name="Comma 3 3 3 2 3 4 2 2 2" xfId="10549" xr:uid="{00000000-0005-0000-0000-00004C200000}"/>
    <cellStyle name="Comma 3 3 3 2 3 4 2 3" xfId="7573" xr:uid="{00000000-0005-0000-0000-00004D200000}"/>
    <cellStyle name="Comma 3 3 3 2 3 4 3" xfId="2844" xr:uid="{00000000-0005-0000-0000-00004E200000}"/>
    <cellStyle name="Comma 3 3 3 2 3 4 3 2" xfId="5822" xr:uid="{00000000-0005-0000-0000-00004F200000}"/>
    <cellStyle name="Comma 3 3 3 2 3 4 3 2 2" xfId="11774" xr:uid="{00000000-0005-0000-0000-000050200000}"/>
    <cellStyle name="Comma 3 3 3 2 3 4 3 3" xfId="8798" xr:uid="{00000000-0005-0000-0000-000051200000}"/>
    <cellStyle name="Comma 3 3 3 2 3 4 4" xfId="3826" xr:uid="{00000000-0005-0000-0000-000052200000}"/>
    <cellStyle name="Comma 3 3 3 2 3 4 4 2" xfId="9780" xr:uid="{00000000-0005-0000-0000-000053200000}"/>
    <cellStyle name="Comma 3 3 3 2 3 4 5" xfId="6804" xr:uid="{00000000-0005-0000-0000-000054200000}"/>
    <cellStyle name="Comma 3 3 3 2 3 5" xfId="954" xr:uid="{00000000-0005-0000-0000-000055200000}"/>
    <cellStyle name="Comma 3 3 3 2 3 5 2" xfId="1725" xr:uid="{00000000-0005-0000-0000-000056200000}"/>
    <cellStyle name="Comma 3 3 3 2 3 5 2 2" xfId="4715" xr:uid="{00000000-0005-0000-0000-000057200000}"/>
    <cellStyle name="Comma 3 3 3 2 3 5 2 2 2" xfId="10669" xr:uid="{00000000-0005-0000-0000-000058200000}"/>
    <cellStyle name="Comma 3 3 3 2 3 5 2 3" xfId="7693" xr:uid="{00000000-0005-0000-0000-000059200000}"/>
    <cellStyle name="Comma 3 3 3 2 3 5 3" xfId="2964" xr:uid="{00000000-0005-0000-0000-00005A200000}"/>
    <cellStyle name="Comma 3 3 3 2 3 5 3 2" xfId="5942" xr:uid="{00000000-0005-0000-0000-00005B200000}"/>
    <cellStyle name="Comma 3 3 3 2 3 5 3 2 2" xfId="11894" xr:uid="{00000000-0005-0000-0000-00005C200000}"/>
    <cellStyle name="Comma 3 3 3 2 3 5 3 3" xfId="8918" xr:uid="{00000000-0005-0000-0000-00005D200000}"/>
    <cellStyle name="Comma 3 3 3 2 3 5 4" xfId="3946" xr:uid="{00000000-0005-0000-0000-00005E200000}"/>
    <cellStyle name="Comma 3 3 3 2 3 5 4 2" xfId="9900" xr:uid="{00000000-0005-0000-0000-00005F200000}"/>
    <cellStyle name="Comma 3 3 3 2 3 5 5" xfId="6924" xr:uid="{00000000-0005-0000-0000-000060200000}"/>
    <cellStyle name="Comma 3 3 3 2 3 6" xfId="469" xr:uid="{00000000-0005-0000-0000-000061200000}"/>
    <cellStyle name="Comma 3 3 3 2 3 6 2" xfId="1505" xr:uid="{00000000-0005-0000-0000-000062200000}"/>
    <cellStyle name="Comma 3 3 3 2 3 6 2 2" xfId="4495" xr:uid="{00000000-0005-0000-0000-000063200000}"/>
    <cellStyle name="Comma 3 3 3 2 3 6 2 2 2" xfId="10449" xr:uid="{00000000-0005-0000-0000-000064200000}"/>
    <cellStyle name="Comma 3 3 3 2 3 6 2 3" xfId="7473" xr:uid="{00000000-0005-0000-0000-000065200000}"/>
    <cellStyle name="Comma 3 3 3 2 3 6 3" xfId="2479" xr:uid="{00000000-0005-0000-0000-000066200000}"/>
    <cellStyle name="Comma 3 3 3 2 3 6 3 2" xfId="5457" xr:uid="{00000000-0005-0000-0000-000067200000}"/>
    <cellStyle name="Comma 3 3 3 2 3 6 3 2 2" xfId="11409" xr:uid="{00000000-0005-0000-0000-000068200000}"/>
    <cellStyle name="Comma 3 3 3 2 3 6 3 3" xfId="8433" xr:uid="{00000000-0005-0000-0000-000069200000}"/>
    <cellStyle name="Comma 3 3 3 2 3 6 4" xfId="3461" xr:uid="{00000000-0005-0000-0000-00006A200000}"/>
    <cellStyle name="Comma 3 3 3 2 3 6 4 2" xfId="9415" xr:uid="{00000000-0005-0000-0000-00006B200000}"/>
    <cellStyle name="Comma 3 3 3 2 3 6 5" xfId="6439" xr:uid="{00000000-0005-0000-0000-00006C200000}"/>
    <cellStyle name="Comma 3 3 3 2 3 7" xfId="1083" xr:uid="{00000000-0005-0000-0000-00006D200000}"/>
    <cellStyle name="Comma 3 3 3 2 3 7 2" xfId="4073" xr:uid="{00000000-0005-0000-0000-00006E200000}"/>
    <cellStyle name="Comma 3 3 3 2 3 7 2 2" xfId="10027" xr:uid="{00000000-0005-0000-0000-00006F200000}"/>
    <cellStyle name="Comma 3 3 3 2 3 7 3" xfId="7051" xr:uid="{00000000-0005-0000-0000-000070200000}"/>
    <cellStyle name="Comma 3 3 3 2 3 8" xfId="2104" xr:uid="{00000000-0005-0000-0000-000071200000}"/>
    <cellStyle name="Comma 3 3 3 2 3 8 2" xfId="5082" xr:uid="{00000000-0005-0000-0000-000072200000}"/>
    <cellStyle name="Comma 3 3 3 2 3 8 2 2" xfId="11034" xr:uid="{00000000-0005-0000-0000-000073200000}"/>
    <cellStyle name="Comma 3 3 3 2 3 8 3" xfId="8058" xr:uid="{00000000-0005-0000-0000-000074200000}"/>
    <cellStyle name="Comma 3 3 3 2 3 9" xfId="3086" xr:uid="{00000000-0005-0000-0000-000075200000}"/>
    <cellStyle name="Comma 3 3 3 2 3 9 2" xfId="9040" xr:uid="{00000000-0005-0000-0000-000076200000}"/>
    <cellStyle name="Comma 3 3 3 2 4" xfId="154" xr:uid="{00000000-0005-0000-0000-000077200000}"/>
    <cellStyle name="Comma 3 3 3 2 4 2" xfId="529" xr:uid="{00000000-0005-0000-0000-000078200000}"/>
    <cellStyle name="Comma 3 3 3 2 4 2 2" xfId="1383" xr:uid="{00000000-0005-0000-0000-000079200000}"/>
    <cellStyle name="Comma 3 3 3 2 4 2 2 2" xfId="4373" xr:uid="{00000000-0005-0000-0000-00007A200000}"/>
    <cellStyle name="Comma 3 3 3 2 4 2 2 2 2" xfId="10327" xr:uid="{00000000-0005-0000-0000-00007B200000}"/>
    <cellStyle name="Comma 3 3 3 2 4 2 2 3" xfId="7351" xr:uid="{00000000-0005-0000-0000-00007C200000}"/>
    <cellStyle name="Comma 3 3 3 2 4 2 3" xfId="2539" xr:uid="{00000000-0005-0000-0000-00007D200000}"/>
    <cellStyle name="Comma 3 3 3 2 4 2 3 2" xfId="5517" xr:uid="{00000000-0005-0000-0000-00007E200000}"/>
    <cellStyle name="Comma 3 3 3 2 4 2 3 2 2" xfId="11469" xr:uid="{00000000-0005-0000-0000-00007F200000}"/>
    <cellStyle name="Comma 3 3 3 2 4 2 3 3" xfId="8493" xr:uid="{00000000-0005-0000-0000-000080200000}"/>
    <cellStyle name="Comma 3 3 3 2 4 2 4" xfId="3521" xr:uid="{00000000-0005-0000-0000-000081200000}"/>
    <cellStyle name="Comma 3 3 3 2 4 2 4 2" xfId="9475" xr:uid="{00000000-0005-0000-0000-000082200000}"/>
    <cellStyle name="Comma 3 3 3 2 4 2 5" xfId="6499" xr:uid="{00000000-0005-0000-0000-000083200000}"/>
    <cellStyle name="Comma 3 3 3 2 4 3" xfId="1143" xr:uid="{00000000-0005-0000-0000-000084200000}"/>
    <cellStyle name="Comma 3 3 3 2 4 3 2" xfId="4133" xr:uid="{00000000-0005-0000-0000-000085200000}"/>
    <cellStyle name="Comma 3 3 3 2 4 3 2 2" xfId="10087" xr:uid="{00000000-0005-0000-0000-000086200000}"/>
    <cellStyle name="Comma 3 3 3 2 4 3 3" xfId="7111" xr:uid="{00000000-0005-0000-0000-000087200000}"/>
    <cellStyle name="Comma 3 3 3 2 4 4" xfId="2164" xr:uid="{00000000-0005-0000-0000-000088200000}"/>
    <cellStyle name="Comma 3 3 3 2 4 4 2" xfId="5142" xr:uid="{00000000-0005-0000-0000-000089200000}"/>
    <cellStyle name="Comma 3 3 3 2 4 4 2 2" xfId="11094" xr:uid="{00000000-0005-0000-0000-00008A200000}"/>
    <cellStyle name="Comma 3 3 3 2 4 4 3" xfId="8118" xr:uid="{00000000-0005-0000-0000-00008B200000}"/>
    <cellStyle name="Comma 3 3 3 2 4 5" xfId="3146" xr:uid="{00000000-0005-0000-0000-00008C200000}"/>
    <cellStyle name="Comma 3 3 3 2 4 5 2" xfId="9100" xr:uid="{00000000-0005-0000-0000-00008D200000}"/>
    <cellStyle name="Comma 3 3 3 2 4 6" xfId="6124" xr:uid="{00000000-0005-0000-0000-00008E200000}"/>
    <cellStyle name="Comma 3 3 3 2 5" xfId="279" xr:uid="{00000000-0005-0000-0000-00008F200000}"/>
    <cellStyle name="Comma 3 3 3 2 5 2" xfId="654" xr:uid="{00000000-0005-0000-0000-000090200000}"/>
    <cellStyle name="Comma 3 3 3 2 5 2 2" xfId="1878" xr:uid="{00000000-0005-0000-0000-000091200000}"/>
    <cellStyle name="Comma 3 3 3 2 5 2 2 2" xfId="4868" xr:uid="{00000000-0005-0000-0000-000092200000}"/>
    <cellStyle name="Comma 3 3 3 2 5 2 2 2 2" xfId="10822" xr:uid="{00000000-0005-0000-0000-000093200000}"/>
    <cellStyle name="Comma 3 3 3 2 5 2 2 3" xfId="7846" xr:uid="{00000000-0005-0000-0000-000094200000}"/>
    <cellStyle name="Comma 3 3 3 2 5 2 3" xfId="2664" xr:uid="{00000000-0005-0000-0000-000095200000}"/>
    <cellStyle name="Comma 3 3 3 2 5 2 3 2" xfId="5642" xr:uid="{00000000-0005-0000-0000-000096200000}"/>
    <cellStyle name="Comma 3 3 3 2 5 2 3 2 2" xfId="11594" xr:uid="{00000000-0005-0000-0000-000097200000}"/>
    <cellStyle name="Comma 3 3 3 2 5 2 3 3" xfId="8618" xr:uid="{00000000-0005-0000-0000-000098200000}"/>
    <cellStyle name="Comma 3 3 3 2 5 2 4" xfId="3646" xr:uid="{00000000-0005-0000-0000-000099200000}"/>
    <cellStyle name="Comma 3 3 3 2 5 2 4 2" xfId="9600" xr:uid="{00000000-0005-0000-0000-00009A200000}"/>
    <cellStyle name="Comma 3 3 3 2 5 2 5" xfId="6624" xr:uid="{00000000-0005-0000-0000-00009B200000}"/>
    <cellStyle name="Comma 3 3 3 2 5 3" xfId="1268" xr:uid="{00000000-0005-0000-0000-00009C200000}"/>
    <cellStyle name="Comma 3 3 3 2 5 3 2" xfId="4258" xr:uid="{00000000-0005-0000-0000-00009D200000}"/>
    <cellStyle name="Comma 3 3 3 2 5 3 2 2" xfId="10212" xr:uid="{00000000-0005-0000-0000-00009E200000}"/>
    <cellStyle name="Comma 3 3 3 2 5 3 3" xfId="7236" xr:uid="{00000000-0005-0000-0000-00009F200000}"/>
    <cellStyle name="Comma 3 3 3 2 5 4" xfId="2289" xr:uid="{00000000-0005-0000-0000-0000A0200000}"/>
    <cellStyle name="Comma 3 3 3 2 5 4 2" xfId="5267" xr:uid="{00000000-0005-0000-0000-0000A1200000}"/>
    <cellStyle name="Comma 3 3 3 2 5 4 2 2" xfId="11219" xr:uid="{00000000-0005-0000-0000-0000A2200000}"/>
    <cellStyle name="Comma 3 3 3 2 5 4 3" xfId="8243" xr:uid="{00000000-0005-0000-0000-0000A3200000}"/>
    <cellStyle name="Comma 3 3 3 2 5 5" xfId="3271" xr:uid="{00000000-0005-0000-0000-0000A4200000}"/>
    <cellStyle name="Comma 3 3 3 2 5 5 2" xfId="9225" xr:uid="{00000000-0005-0000-0000-0000A5200000}"/>
    <cellStyle name="Comma 3 3 3 2 5 6" xfId="6249" xr:uid="{00000000-0005-0000-0000-0000A6200000}"/>
    <cellStyle name="Comma 3 3 3 2 6" xfId="774" xr:uid="{00000000-0005-0000-0000-0000A7200000}"/>
    <cellStyle name="Comma 3 3 3 2 6 2" xfId="1545" xr:uid="{00000000-0005-0000-0000-0000A8200000}"/>
    <cellStyle name="Comma 3 3 3 2 6 2 2" xfId="4535" xr:uid="{00000000-0005-0000-0000-0000A9200000}"/>
    <cellStyle name="Comma 3 3 3 2 6 2 2 2" xfId="10489" xr:uid="{00000000-0005-0000-0000-0000AA200000}"/>
    <cellStyle name="Comma 3 3 3 2 6 2 3" xfId="7513" xr:uid="{00000000-0005-0000-0000-0000AB200000}"/>
    <cellStyle name="Comma 3 3 3 2 6 3" xfId="2784" xr:uid="{00000000-0005-0000-0000-0000AC200000}"/>
    <cellStyle name="Comma 3 3 3 2 6 3 2" xfId="5762" xr:uid="{00000000-0005-0000-0000-0000AD200000}"/>
    <cellStyle name="Comma 3 3 3 2 6 3 2 2" xfId="11714" xr:uid="{00000000-0005-0000-0000-0000AE200000}"/>
    <cellStyle name="Comma 3 3 3 2 6 3 3" xfId="8738" xr:uid="{00000000-0005-0000-0000-0000AF200000}"/>
    <cellStyle name="Comma 3 3 3 2 6 4" xfId="3766" xr:uid="{00000000-0005-0000-0000-0000B0200000}"/>
    <cellStyle name="Comma 3 3 3 2 6 4 2" xfId="9720" xr:uid="{00000000-0005-0000-0000-0000B1200000}"/>
    <cellStyle name="Comma 3 3 3 2 6 5" xfId="6744" xr:uid="{00000000-0005-0000-0000-0000B2200000}"/>
    <cellStyle name="Comma 3 3 3 2 7" xfId="894" xr:uid="{00000000-0005-0000-0000-0000B3200000}"/>
    <cellStyle name="Comma 3 3 3 2 7 2" xfId="1665" xr:uid="{00000000-0005-0000-0000-0000B4200000}"/>
    <cellStyle name="Comma 3 3 3 2 7 2 2" xfId="4655" xr:uid="{00000000-0005-0000-0000-0000B5200000}"/>
    <cellStyle name="Comma 3 3 3 2 7 2 2 2" xfId="10609" xr:uid="{00000000-0005-0000-0000-0000B6200000}"/>
    <cellStyle name="Comma 3 3 3 2 7 2 3" xfId="7633" xr:uid="{00000000-0005-0000-0000-0000B7200000}"/>
    <cellStyle name="Comma 3 3 3 2 7 3" xfId="2904" xr:uid="{00000000-0005-0000-0000-0000B8200000}"/>
    <cellStyle name="Comma 3 3 3 2 7 3 2" xfId="5882" xr:uid="{00000000-0005-0000-0000-0000B9200000}"/>
    <cellStyle name="Comma 3 3 3 2 7 3 2 2" xfId="11834" xr:uid="{00000000-0005-0000-0000-0000BA200000}"/>
    <cellStyle name="Comma 3 3 3 2 7 3 3" xfId="8858" xr:uid="{00000000-0005-0000-0000-0000BB200000}"/>
    <cellStyle name="Comma 3 3 3 2 7 4" xfId="3886" xr:uid="{00000000-0005-0000-0000-0000BC200000}"/>
    <cellStyle name="Comma 3 3 3 2 7 4 2" xfId="9840" xr:uid="{00000000-0005-0000-0000-0000BD200000}"/>
    <cellStyle name="Comma 3 3 3 2 7 5" xfId="6864" xr:uid="{00000000-0005-0000-0000-0000BE200000}"/>
    <cellStyle name="Comma 3 3 3 2 8" xfId="409" xr:uid="{00000000-0005-0000-0000-0000BF200000}"/>
    <cellStyle name="Comma 3 3 3 2 8 2" xfId="1391" xr:uid="{00000000-0005-0000-0000-0000C0200000}"/>
    <cellStyle name="Comma 3 3 3 2 8 2 2" xfId="4381" xr:uid="{00000000-0005-0000-0000-0000C1200000}"/>
    <cellStyle name="Comma 3 3 3 2 8 2 2 2" xfId="10335" xr:uid="{00000000-0005-0000-0000-0000C2200000}"/>
    <cellStyle name="Comma 3 3 3 2 8 2 3" xfId="7359" xr:uid="{00000000-0005-0000-0000-0000C3200000}"/>
    <cellStyle name="Comma 3 3 3 2 8 3" xfId="2419" xr:uid="{00000000-0005-0000-0000-0000C4200000}"/>
    <cellStyle name="Comma 3 3 3 2 8 3 2" xfId="5397" xr:uid="{00000000-0005-0000-0000-0000C5200000}"/>
    <cellStyle name="Comma 3 3 3 2 8 3 2 2" xfId="11349" xr:uid="{00000000-0005-0000-0000-0000C6200000}"/>
    <cellStyle name="Comma 3 3 3 2 8 3 3" xfId="8373" xr:uid="{00000000-0005-0000-0000-0000C7200000}"/>
    <cellStyle name="Comma 3 3 3 2 8 4" xfId="3401" xr:uid="{00000000-0005-0000-0000-0000C8200000}"/>
    <cellStyle name="Comma 3 3 3 2 8 4 2" xfId="9355" xr:uid="{00000000-0005-0000-0000-0000C9200000}"/>
    <cellStyle name="Comma 3 3 3 2 8 5" xfId="6379" xr:uid="{00000000-0005-0000-0000-0000CA200000}"/>
    <cellStyle name="Comma 3 3 3 2 9" xfId="1023" xr:uid="{00000000-0005-0000-0000-0000CB200000}"/>
    <cellStyle name="Comma 3 3 3 2 9 2" xfId="4013" xr:uid="{00000000-0005-0000-0000-0000CC200000}"/>
    <cellStyle name="Comma 3 3 3 2 9 2 2" xfId="9967" xr:uid="{00000000-0005-0000-0000-0000CD200000}"/>
    <cellStyle name="Comma 3 3 3 2 9 3" xfId="6991" xr:uid="{00000000-0005-0000-0000-0000CE200000}"/>
    <cellStyle name="Comma 3 3 3 3" xfId="49" xr:uid="{00000000-0005-0000-0000-0000CF200000}"/>
    <cellStyle name="Comma 3 3 3 3 10" xfId="3041" xr:uid="{00000000-0005-0000-0000-0000D0200000}"/>
    <cellStyle name="Comma 3 3 3 3 10 2" xfId="8995" xr:uid="{00000000-0005-0000-0000-0000D1200000}"/>
    <cellStyle name="Comma 3 3 3 3 11" xfId="6019" xr:uid="{00000000-0005-0000-0000-0000D2200000}"/>
    <cellStyle name="Comma 3 3 3 3 2" xfId="109" xr:uid="{00000000-0005-0000-0000-0000D3200000}"/>
    <cellStyle name="Comma 3 3 3 3 2 10" xfId="6079" xr:uid="{00000000-0005-0000-0000-0000D4200000}"/>
    <cellStyle name="Comma 3 3 3 3 2 2" xfId="229" xr:uid="{00000000-0005-0000-0000-0000D5200000}"/>
    <cellStyle name="Comma 3 3 3 3 2 2 2" xfId="604" xr:uid="{00000000-0005-0000-0000-0000D6200000}"/>
    <cellStyle name="Comma 3 3 3 3 2 2 2 2" xfId="1770" xr:uid="{00000000-0005-0000-0000-0000D7200000}"/>
    <cellStyle name="Comma 3 3 3 3 2 2 2 2 2" xfId="4760" xr:uid="{00000000-0005-0000-0000-0000D8200000}"/>
    <cellStyle name="Comma 3 3 3 3 2 2 2 2 2 2" xfId="10714" xr:uid="{00000000-0005-0000-0000-0000D9200000}"/>
    <cellStyle name="Comma 3 3 3 3 2 2 2 2 3" xfId="7738" xr:uid="{00000000-0005-0000-0000-0000DA200000}"/>
    <cellStyle name="Comma 3 3 3 3 2 2 2 3" xfId="2614" xr:uid="{00000000-0005-0000-0000-0000DB200000}"/>
    <cellStyle name="Comma 3 3 3 3 2 2 2 3 2" xfId="5592" xr:uid="{00000000-0005-0000-0000-0000DC200000}"/>
    <cellStyle name="Comma 3 3 3 3 2 2 2 3 2 2" xfId="11544" xr:uid="{00000000-0005-0000-0000-0000DD200000}"/>
    <cellStyle name="Comma 3 3 3 3 2 2 2 3 3" xfId="8568" xr:uid="{00000000-0005-0000-0000-0000DE200000}"/>
    <cellStyle name="Comma 3 3 3 3 2 2 2 4" xfId="3596" xr:uid="{00000000-0005-0000-0000-0000DF200000}"/>
    <cellStyle name="Comma 3 3 3 3 2 2 2 4 2" xfId="9550" xr:uid="{00000000-0005-0000-0000-0000E0200000}"/>
    <cellStyle name="Comma 3 3 3 3 2 2 2 5" xfId="6574" xr:uid="{00000000-0005-0000-0000-0000E1200000}"/>
    <cellStyle name="Comma 3 3 3 3 2 2 3" xfId="1218" xr:uid="{00000000-0005-0000-0000-0000E2200000}"/>
    <cellStyle name="Comma 3 3 3 3 2 2 3 2" xfId="4208" xr:uid="{00000000-0005-0000-0000-0000E3200000}"/>
    <cellStyle name="Comma 3 3 3 3 2 2 3 2 2" xfId="10162" xr:uid="{00000000-0005-0000-0000-0000E4200000}"/>
    <cellStyle name="Comma 3 3 3 3 2 2 3 3" xfId="7186" xr:uid="{00000000-0005-0000-0000-0000E5200000}"/>
    <cellStyle name="Comma 3 3 3 3 2 2 4" xfId="2239" xr:uid="{00000000-0005-0000-0000-0000E6200000}"/>
    <cellStyle name="Comma 3 3 3 3 2 2 4 2" xfId="5217" xr:uid="{00000000-0005-0000-0000-0000E7200000}"/>
    <cellStyle name="Comma 3 3 3 3 2 2 4 2 2" xfId="11169" xr:uid="{00000000-0005-0000-0000-0000E8200000}"/>
    <cellStyle name="Comma 3 3 3 3 2 2 4 3" xfId="8193" xr:uid="{00000000-0005-0000-0000-0000E9200000}"/>
    <cellStyle name="Comma 3 3 3 3 2 2 5" xfId="3221" xr:uid="{00000000-0005-0000-0000-0000EA200000}"/>
    <cellStyle name="Comma 3 3 3 3 2 2 5 2" xfId="9175" xr:uid="{00000000-0005-0000-0000-0000EB200000}"/>
    <cellStyle name="Comma 3 3 3 3 2 2 6" xfId="6199" xr:uid="{00000000-0005-0000-0000-0000EC200000}"/>
    <cellStyle name="Comma 3 3 3 3 2 3" xfId="354" xr:uid="{00000000-0005-0000-0000-0000ED200000}"/>
    <cellStyle name="Comma 3 3 3 3 2 3 2" xfId="729" xr:uid="{00000000-0005-0000-0000-0000EE200000}"/>
    <cellStyle name="Comma 3 3 3 3 2 3 2 2" xfId="1953" xr:uid="{00000000-0005-0000-0000-0000EF200000}"/>
    <cellStyle name="Comma 3 3 3 3 2 3 2 2 2" xfId="4943" xr:uid="{00000000-0005-0000-0000-0000F0200000}"/>
    <cellStyle name="Comma 3 3 3 3 2 3 2 2 2 2" xfId="10897" xr:uid="{00000000-0005-0000-0000-0000F1200000}"/>
    <cellStyle name="Comma 3 3 3 3 2 3 2 2 3" xfId="7921" xr:uid="{00000000-0005-0000-0000-0000F2200000}"/>
    <cellStyle name="Comma 3 3 3 3 2 3 2 3" xfId="2739" xr:uid="{00000000-0005-0000-0000-0000F3200000}"/>
    <cellStyle name="Comma 3 3 3 3 2 3 2 3 2" xfId="5717" xr:uid="{00000000-0005-0000-0000-0000F4200000}"/>
    <cellStyle name="Comma 3 3 3 3 2 3 2 3 2 2" xfId="11669" xr:uid="{00000000-0005-0000-0000-0000F5200000}"/>
    <cellStyle name="Comma 3 3 3 3 2 3 2 3 3" xfId="8693" xr:uid="{00000000-0005-0000-0000-0000F6200000}"/>
    <cellStyle name="Comma 3 3 3 3 2 3 2 4" xfId="3721" xr:uid="{00000000-0005-0000-0000-0000F7200000}"/>
    <cellStyle name="Comma 3 3 3 3 2 3 2 4 2" xfId="9675" xr:uid="{00000000-0005-0000-0000-0000F8200000}"/>
    <cellStyle name="Comma 3 3 3 3 2 3 2 5" xfId="6699" xr:uid="{00000000-0005-0000-0000-0000F9200000}"/>
    <cellStyle name="Comma 3 3 3 3 2 3 3" xfId="1343" xr:uid="{00000000-0005-0000-0000-0000FA200000}"/>
    <cellStyle name="Comma 3 3 3 3 2 3 3 2" xfId="4333" xr:uid="{00000000-0005-0000-0000-0000FB200000}"/>
    <cellStyle name="Comma 3 3 3 3 2 3 3 2 2" xfId="10287" xr:uid="{00000000-0005-0000-0000-0000FC200000}"/>
    <cellStyle name="Comma 3 3 3 3 2 3 3 3" xfId="7311" xr:uid="{00000000-0005-0000-0000-0000FD200000}"/>
    <cellStyle name="Comma 3 3 3 3 2 3 4" xfId="2364" xr:uid="{00000000-0005-0000-0000-0000FE200000}"/>
    <cellStyle name="Comma 3 3 3 3 2 3 4 2" xfId="5342" xr:uid="{00000000-0005-0000-0000-0000FF200000}"/>
    <cellStyle name="Comma 3 3 3 3 2 3 4 2 2" xfId="11294" xr:uid="{00000000-0005-0000-0000-000000210000}"/>
    <cellStyle name="Comma 3 3 3 3 2 3 4 3" xfId="8318" xr:uid="{00000000-0005-0000-0000-000001210000}"/>
    <cellStyle name="Comma 3 3 3 3 2 3 5" xfId="3346" xr:uid="{00000000-0005-0000-0000-000002210000}"/>
    <cellStyle name="Comma 3 3 3 3 2 3 5 2" xfId="9300" xr:uid="{00000000-0005-0000-0000-000003210000}"/>
    <cellStyle name="Comma 3 3 3 3 2 3 6" xfId="6324" xr:uid="{00000000-0005-0000-0000-000004210000}"/>
    <cellStyle name="Comma 3 3 3 3 2 4" xfId="849" xr:uid="{00000000-0005-0000-0000-000005210000}"/>
    <cellStyle name="Comma 3 3 3 3 2 4 2" xfId="1620" xr:uid="{00000000-0005-0000-0000-000006210000}"/>
    <cellStyle name="Comma 3 3 3 3 2 4 2 2" xfId="4610" xr:uid="{00000000-0005-0000-0000-000007210000}"/>
    <cellStyle name="Comma 3 3 3 3 2 4 2 2 2" xfId="10564" xr:uid="{00000000-0005-0000-0000-000008210000}"/>
    <cellStyle name="Comma 3 3 3 3 2 4 2 3" xfId="7588" xr:uid="{00000000-0005-0000-0000-000009210000}"/>
    <cellStyle name="Comma 3 3 3 3 2 4 3" xfId="2859" xr:uid="{00000000-0005-0000-0000-00000A210000}"/>
    <cellStyle name="Comma 3 3 3 3 2 4 3 2" xfId="5837" xr:uid="{00000000-0005-0000-0000-00000B210000}"/>
    <cellStyle name="Comma 3 3 3 3 2 4 3 2 2" xfId="11789" xr:uid="{00000000-0005-0000-0000-00000C210000}"/>
    <cellStyle name="Comma 3 3 3 3 2 4 3 3" xfId="8813" xr:uid="{00000000-0005-0000-0000-00000D210000}"/>
    <cellStyle name="Comma 3 3 3 3 2 4 4" xfId="3841" xr:uid="{00000000-0005-0000-0000-00000E210000}"/>
    <cellStyle name="Comma 3 3 3 3 2 4 4 2" xfId="9795" xr:uid="{00000000-0005-0000-0000-00000F210000}"/>
    <cellStyle name="Comma 3 3 3 3 2 4 5" xfId="6819" xr:uid="{00000000-0005-0000-0000-000010210000}"/>
    <cellStyle name="Comma 3 3 3 3 2 5" xfId="969" xr:uid="{00000000-0005-0000-0000-000011210000}"/>
    <cellStyle name="Comma 3 3 3 3 2 5 2" xfId="1740" xr:uid="{00000000-0005-0000-0000-000012210000}"/>
    <cellStyle name="Comma 3 3 3 3 2 5 2 2" xfId="4730" xr:uid="{00000000-0005-0000-0000-000013210000}"/>
    <cellStyle name="Comma 3 3 3 3 2 5 2 2 2" xfId="10684" xr:uid="{00000000-0005-0000-0000-000014210000}"/>
    <cellStyle name="Comma 3 3 3 3 2 5 2 3" xfId="7708" xr:uid="{00000000-0005-0000-0000-000015210000}"/>
    <cellStyle name="Comma 3 3 3 3 2 5 3" xfId="2979" xr:uid="{00000000-0005-0000-0000-000016210000}"/>
    <cellStyle name="Comma 3 3 3 3 2 5 3 2" xfId="5957" xr:uid="{00000000-0005-0000-0000-000017210000}"/>
    <cellStyle name="Comma 3 3 3 3 2 5 3 2 2" xfId="11909" xr:uid="{00000000-0005-0000-0000-000018210000}"/>
    <cellStyle name="Comma 3 3 3 3 2 5 3 3" xfId="8933" xr:uid="{00000000-0005-0000-0000-000019210000}"/>
    <cellStyle name="Comma 3 3 3 3 2 5 4" xfId="3961" xr:uid="{00000000-0005-0000-0000-00001A210000}"/>
    <cellStyle name="Comma 3 3 3 3 2 5 4 2" xfId="9915" xr:uid="{00000000-0005-0000-0000-00001B210000}"/>
    <cellStyle name="Comma 3 3 3 3 2 5 5" xfId="6939" xr:uid="{00000000-0005-0000-0000-00001C210000}"/>
    <cellStyle name="Comma 3 3 3 3 2 6" xfId="484" xr:uid="{00000000-0005-0000-0000-00001D210000}"/>
    <cellStyle name="Comma 3 3 3 3 2 6 2" xfId="1780" xr:uid="{00000000-0005-0000-0000-00001E210000}"/>
    <cellStyle name="Comma 3 3 3 3 2 6 2 2" xfId="4770" xr:uid="{00000000-0005-0000-0000-00001F210000}"/>
    <cellStyle name="Comma 3 3 3 3 2 6 2 2 2" xfId="10724" xr:uid="{00000000-0005-0000-0000-000020210000}"/>
    <cellStyle name="Comma 3 3 3 3 2 6 2 3" xfId="7748" xr:uid="{00000000-0005-0000-0000-000021210000}"/>
    <cellStyle name="Comma 3 3 3 3 2 6 3" xfId="2494" xr:uid="{00000000-0005-0000-0000-000022210000}"/>
    <cellStyle name="Comma 3 3 3 3 2 6 3 2" xfId="5472" xr:uid="{00000000-0005-0000-0000-000023210000}"/>
    <cellStyle name="Comma 3 3 3 3 2 6 3 2 2" xfId="11424" xr:uid="{00000000-0005-0000-0000-000024210000}"/>
    <cellStyle name="Comma 3 3 3 3 2 6 3 3" xfId="8448" xr:uid="{00000000-0005-0000-0000-000025210000}"/>
    <cellStyle name="Comma 3 3 3 3 2 6 4" xfId="3476" xr:uid="{00000000-0005-0000-0000-000026210000}"/>
    <cellStyle name="Comma 3 3 3 3 2 6 4 2" xfId="9430" xr:uid="{00000000-0005-0000-0000-000027210000}"/>
    <cellStyle name="Comma 3 3 3 3 2 6 5" xfId="6454" xr:uid="{00000000-0005-0000-0000-000028210000}"/>
    <cellStyle name="Comma 3 3 3 3 2 7" xfId="1098" xr:uid="{00000000-0005-0000-0000-000029210000}"/>
    <cellStyle name="Comma 3 3 3 3 2 7 2" xfId="4088" xr:uid="{00000000-0005-0000-0000-00002A210000}"/>
    <cellStyle name="Comma 3 3 3 3 2 7 2 2" xfId="10042" xr:uid="{00000000-0005-0000-0000-00002B210000}"/>
    <cellStyle name="Comma 3 3 3 3 2 7 3" xfId="7066" xr:uid="{00000000-0005-0000-0000-00002C210000}"/>
    <cellStyle name="Comma 3 3 3 3 2 8" xfId="2119" xr:uid="{00000000-0005-0000-0000-00002D210000}"/>
    <cellStyle name="Comma 3 3 3 3 2 8 2" xfId="5097" xr:uid="{00000000-0005-0000-0000-00002E210000}"/>
    <cellStyle name="Comma 3 3 3 3 2 8 2 2" xfId="11049" xr:uid="{00000000-0005-0000-0000-00002F210000}"/>
    <cellStyle name="Comma 3 3 3 3 2 8 3" xfId="8073" xr:uid="{00000000-0005-0000-0000-000030210000}"/>
    <cellStyle name="Comma 3 3 3 3 2 9" xfId="3101" xr:uid="{00000000-0005-0000-0000-000031210000}"/>
    <cellStyle name="Comma 3 3 3 3 2 9 2" xfId="9055" xr:uid="{00000000-0005-0000-0000-000032210000}"/>
    <cellStyle name="Comma 3 3 3 3 3" xfId="169" xr:uid="{00000000-0005-0000-0000-000033210000}"/>
    <cellStyle name="Comma 3 3 3 3 3 2" xfId="544" xr:uid="{00000000-0005-0000-0000-000034210000}"/>
    <cellStyle name="Comma 3 3 3 3 3 2 2" xfId="1774" xr:uid="{00000000-0005-0000-0000-000035210000}"/>
    <cellStyle name="Comma 3 3 3 3 3 2 2 2" xfId="4764" xr:uid="{00000000-0005-0000-0000-000036210000}"/>
    <cellStyle name="Comma 3 3 3 3 3 2 2 2 2" xfId="10718" xr:uid="{00000000-0005-0000-0000-000037210000}"/>
    <cellStyle name="Comma 3 3 3 3 3 2 2 3" xfId="7742" xr:uid="{00000000-0005-0000-0000-000038210000}"/>
    <cellStyle name="Comma 3 3 3 3 3 2 3" xfId="2554" xr:uid="{00000000-0005-0000-0000-000039210000}"/>
    <cellStyle name="Comma 3 3 3 3 3 2 3 2" xfId="5532" xr:uid="{00000000-0005-0000-0000-00003A210000}"/>
    <cellStyle name="Comma 3 3 3 3 3 2 3 2 2" xfId="11484" xr:uid="{00000000-0005-0000-0000-00003B210000}"/>
    <cellStyle name="Comma 3 3 3 3 3 2 3 3" xfId="8508" xr:uid="{00000000-0005-0000-0000-00003C210000}"/>
    <cellStyle name="Comma 3 3 3 3 3 2 4" xfId="3536" xr:uid="{00000000-0005-0000-0000-00003D210000}"/>
    <cellStyle name="Comma 3 3 3 3 3 2 4 2" xfId="9490" xr:uid="{00000000-0005-0000-0000-00003E210000}"/>
    <cellStyle name="Comma 3 3 3 3 3 2 5" xfId="6514" xr:uid="{00000000-0005-0000-0000-00003F210000}"/>
    <cellStyle name="Comma 3 3 3 3 3 3" xfId="1158" xr:uid="{00000000-0005-0000-0000-000040210000}"/>
    <cellStyle name="Comma 3 3 3 3 3 3 2" xfId="4148" xr:uid="{00000000-0005-0000-0000-000041210000}"/>
    <cellStyle name="Comma 3 3 3 3 3 3 2 2" xfId="10102" xr:uid="{00000000-0005-0000-0000-000042210000}"/>
    <cellStyle name="Comma 3 3 3 3 3 3 3" xfId="7126" xr:uid="{00000000-0005-0000-0000-000043210000}"/>
    <cellStyle name="Comma 3 3 3 3 3 4" xfId="2179" xr:uid="{00000000-0005-0000-0000-000044210000}"/>
    <cellStyle name="Comma 3 3 3 3 3 4 2" xfId="5157" xr:uid="{00000000-0005-0000-0000-000045210000}"/>
    <cellStyle name="Comma 3 3 3 3 3 4 2 2" xfId="11109" xr:uid="{00000000-0005-0000-0000-000046210000}"/>
    <cellStyle name="Comma 3 3 3 3 3 4 3" xfId="8133" xr:uid="{00000000-0005-0000-0000-000047210000}"/>
    <cellStyle name="Comma 3 3 3 3 3 5" xfId="3161" xr:uid="{00000000-0005-0000-0000-000048210000}"/>
    <cellStyle name="Comma 3 3 3 3 3 5 2" xfId="9115" xr:uid="{00000000-0005-0000-0000-000049210000}"/>
    <cellStyle name="Comma 3 3 3 3 3 6" xfId="6139" xr:uid="{00000000-0005-0000-0000-00004A210000}"/>
    <cellStyle name="Comma 3 3 3 3 4" xfId="294" xr:uid="{00000000-0005-0000-0000-00004B210000}"/>
    <cellStyle name="Comma 3 3 3 3 4 2" xfId="669" xr:uid="{00000000-0005-0000-0000-00004C210000}"/>
    <cellStyle name="Comma 3 3 3 3 4 2 2" xfId="1893" xr:uid="{00000000-0005-0000-0000-00004D210000}"/>
    <cellStyle name="Comma 3 3 3 3 4 2 2 2" xfId="4883" xr:uid="{00000000-0005-0000-0000-00004E210000}"/>
    <cellStyle name="Comma 3 3 3 3 4 2 2 2 2" xfId="10837" xr:uid="{00000000-0005-0000-0000-00004F210000}"/>
    <cellStyle name="Comma 3 3 3 3 4 2 2 3" xfId="7861" xr:uid="{00000000-0005-0000-0000-000050210000}"/>
    <cellStyle name="Comma 3 3 3 3 4 2 3" xfId="2679" xr:uid="{00000000-0005-0000-0000-000051210000}"/>
    <cellStyle name="Comma 3 3 3 3 4 2 3 2" xfId="5657" xr:uid="{00000000-0005-0000-0000-000052210000}"/>
    <cellStyle name="Comma 3 3 3 3 4 2 3 2 2" xfId="11609" xr:uid="{00000000-0005-0000-0000-000053210000}"/>
    <cellStyle name="Comma 3 3 3 3 4 2 3 3" xfId="8633" xr:uid="{00000000-0005-0000-0000-000054210000}"/>
    <cellStyle name="Comma 3 3 3 3 4 2 4" xfId="3661" xr:uid="{00000000-0005-0000-0000-000055210000}"/>
    <cellStyle name="Comma 3 3 3 3 4 2 4 2" xfId="9615" xr:uid="{00000000-0005-0000-0000-000056210000}"/>
    <cellStyle name="Comma 3 3 3 3 4 2 5" xfId="6639" xr:uid="{00000000-0005-0000-0000-000057210000}"/>
    <cellStyle name="Comma 3 3 3 3 4 3" xfId="1283" xr:uid="{00000000-0005-0000-0000-000058210000}"/>
    <cellStyle name="Comma 3 3 3 3 4 3 2" xfId="4273" xr:uid="{00000000-0005-0000-0000-000059210000}"/>
    <cellStyle name="Comma 3 3 3 3 4 3 2 2" xfId="10227" xr:uid="{00000000-0005-0000-0000-00005A210000}"/>
    <cellStyle name="Comma 3 3 3 3 4 3 3" xfId="7251" xr:uid="{00000000-0005-0000-0000-00005B210000}"/>
    <cellStyle name="Comma 3 3 3 3 4 4" xfId="2304" xr:uid="{00000000-0005-0000-0000-00005C210000}"/>
    <cellStyle name="Comma 3 3 3 3 4 4 2" xfId="5282" xr:uid="{00000000-0005-0000-0000-00005D210000}"/>
    <cellStyle name="Comma 3 3 3 3 4 4 2 2" xfId="11234" xr:uid="{00000000-0005-0000-0000-00005E210000}"/>
    <cellStyle name="Comma 3 3 3 3 4 4 3" xfId="8258" xr:uid="{00000000-0005-0000-0000-00005F210000}"/>
    <cellStyle name="Comma 3 3 3 3 4 5" xfId="3286" xr:uid="{00000000-0005-0000-0000-000060210000}"/>
    <cellStyle name="Comma 3 3 3 3 4 5 2" xfId="9240" xr:uid="{00000000-0005-0000-0000-000061210000}"/>
    <cellStyle name="Comma 3 3 3 3 4 6" xfId="6264" xr:uid="{00000000-0005-0000-0000-000062210000}"/>
    <cellStyle name="Comma 3 3 3 3 5" xfId="789" xr:uid="{00000000-0005-0000-0000-000063210000}"/>
    <cellStyle name="Comma 3 3 3 3 5 2" xfId="1560" xr:uid="{00000000-0005-0000-0000-000064210000}"/>
    <cellStyle name="Comma 3 3 3 3 5 2 2" xfId="4550" xr:uid="{00000000-0005-0000-0000-000065210000}"/>
    <cellStyle name="Comma 3 3 3 3 5 2 2 2" xfId="10504" xr:uid="{00000000-0005-0000-0000-000066210000}"/>
    <cellStyle name="Comma 3 3 3 3 5 2 3" xfId="7528" xr:uid="{00000000-0005-0000-0000-000067210000}"/>
    <cellStyle name="Comma 3 3 3 3 5 3" xfId="2799" xr:uid="{00000000-0005-0000-0000-000068210000}"/>
    <cellStyle name="Comma 3 3 3 3 5 3 2" xfId="5777" xr:uid="{00000000-0005-0000-0000-000069210000}"/>
    <cellStyle name="Comma 3 3 3 3 5 3 2 2" xfId="11729" xr:uid="{00000000-0005-0000-0000-00006A210000}"/>
    <cellStyle name="Comma 3 3 3 3 5 3 3" xfId="8753" xr:uid="{00000000-0005-0000-0000-00006B210000}"/>
    <cellStyle name="Comma 3 3 3 3 5 4" xfId="3781" xr:uid="{00000000-0005-0000-0000-00006C210000}"/>
    <cellStyle name="Comma 3 3 3 3 5 4 2" xfId="9735" xr:uid="{00000000-0005-0000-0000-00006D210000}"/>
    <cellStyle name="Comma 3 3 3 3 5 5" xfId="6759" xr:uid="{00000000-0005-0000-0000-00006E210000}"/>
    <cellStyle name="Comma 3 3 3 3 6" xfId="909" xr:uid="{00000000-0005-0000-0000-00006F210000}"/>
    <cellStyle name="Comma 3 3 3 3 6 2" xfId="1680" xr:uid="{00000000-0005-0000-0000-000070210000}"/>
    <cellStyle name="Comma 3 3 3 3 6 2 2" xfId="4670" xr:uid="{00000000-0005-0000-0000-000071210000}"/>
    <cellStyle name="Comma 3 3 3 3 6 2 2 2" xfId="10624" xr:uid="{00000000-0005-0000-0000-000072210000}"/>
    <cellStyle name="Comma 3 3 3 3 6 2 3" xfId="7648" xr:uid="{00000000-0005-0000-0000-000073210000}"/>
    <cellStyle name="Comma 3 3 3 3 6 3" xfId="2919" xr:uid="{00000000-0005-0000-0000-000074210000}"/>
    <cellStyle name="Comma 3 3 3 3 6 3 2" xfId="5897" xr:uid="{00000000-0005-0000-0000-000075210000}"/>
    <cellStyle name="Comma 3 3 3 3 6 3 2 2" xfId="11849" xr:uid="{00000000-0005-0000-0000-000076210000}"/>
    <cellStyle name="Comma 3 3 3 3 6 3 3" xfId="8873" xr:uid="{00000000-0005-0000-0000-000077210000}"/>
    <cellStyle name="Comma 3 3 3 3 6 4" xfId="3901" xr:uid="{00000000-0005-0000-0000-000078210000}"/>
    <cellStyle name="Comma 3 3 3 3 6 4 2" xfId="9855" xr:uid="{00000000-0005-0000-0000-000079210000}"/>
    <cellStyle name="Comma 3 3 3 3 6 5" xfId="6879" xr:uid="{00000000-0005-0000-0000-00007A210000}"/>
    <cellStyle name="Comma 3 3 3 3 7" xfId="424" xr:uid="{00000000-0005-0000-0000-00007B210000}"/>
    <cellStyle name="Comma 3 3 3 3 7 2" xfId="1818" xr:uid="{00000000-0005-0000-0000-00007C210000}"/>
    <cellStyle name="Comma 3 3 3 3 7 2 2" xfId="4808" xr:uid="{00000000-0005-0000-0000-00007D210000}"/>
    <cellStyle name="Comma 3 3 3 3 7 2 2 2" xfId="10762" xr:uid="{00000000-0005-0000-0000-00007E210000}"/>
    <cellStyle name="Comma 3 3 3 3 7 2 3" xfId="7786" xr:uid="{00000000-0005-0000-0000-00007F210000}"/>
    <cellStyle name="Comma 3 3 3 3 7 3" xfId="2434" xr:uid="{00000000-0005-0000-0000-000080210000}"/>
    <cellStyle name="Comma 3 3 3 3 7 3 2" xfId="5412" xr:uid="{00000000-0005-0000-0000-000081210000}"/>
    <cellStyle name="Comma 3 3 3 3 7 3 2 2" xfId="11364" xr:uid="{00000000-0005-0000-0000-000082210000}"/>
    <cellStyle name="Comma 3 3 3 3 7 3 3" xfId="8388" xr:uid="{00000000-0005-0000-0000-000083210000}"/>
    <cellStyle name="Comma 3 3 3 3 7 4" xfId="3416" xr:uid="{00000000-0005-0000-0000-000084210000}"/>
    <cellStyle name="Comma 3 3 3 3 7 4 2" xfId="9370" xr:uid="{00000000-0005-0000-0000-000085210000}"/>
    <cellStyle name="Comma 3 3 3 3 7 5" xfId="6394" xr:uid="{00000000-0005-0000-0000-000086210000}"/>
    <cellStyle name="Comma 3 3 3 3 8" xfId="1038" xr:uid="{00000000-0005-0000-0000-000087210000}"/>
    <cellStyle name="Comma 3 3 3 3 8 2" xfId="4028" xr:uid="{00000000-0005-0000-0000-000088210000}"/>
    <cellStyle name="Comma 3 3 3 3 8 2 2" xfId="9982" xr:uid="{00000000-0005-0000-0000-000089210000}"/>
    <cellStyle name="Comma 3 3 3 3 8 3" xfId="7006" xr:uid="{00000000-0005-0000-0000-00008A210000}"/>
    <cellStyle name="Comma 3 3 3 3 9" xfId="2059" xr:uid="{00000000-0005-0000-0000-00008B210000}"/>
    <cellStyle name="Comma 3 3 3 3 9 2" xfId="5037" xr:uid="{00000000-0005-0000-0000-00008C210000}"/>
    <cellStyle name="Comma 3 3 3 3 9 2 2" xfId="10989" xr:uid="{00000000-0005-0000-0000-00008D210000}"/>
    <cellStyle name="Comma 3 3 3 3 9 3" xfId="8013" xr:uid="{00000000-0005-0000-0000-00008E210000}"/>
    <cellStyle name="Comma 3 3 3 4" xfId="79" xr:uid="{00000000-0005-0000-0000-00008F210000}"/>
    <cellStyle name="Comma 3 3 3 4 10" xfId="6049" xr:uid="{00000000-0005-0000-0000-000090210000}"/>
    <cellStyle name="Comma 3 3 3 4 2" xfId="199" xr:uid="{00000000-0005-0000-0000-000091210000}"/>
    <cellStyle name="Comma 3 3 3 4 2 2" xfId="574" xr:uid="{00000000-0005-0000-0000-000092210000}"/>
    <cellStyle name="Comma 3 3 3 4 2 2 2" xfId="1766" xr:uid="{00000000-0005-0000-0000-000093210000}"/>
    <cellStyle name="Comma 3 3 3 4 2 2 2 2" xfId="4756" xr:uid="{00000000-0005-0000-0000-000094210000}"/>
    <cellStyle name="Comma 3 3 3 4 2 2 2 2 2" xfId="10710" xr:uid="{00000000-0005-0000-0000-000095210000}"/>
    <cellStyle name="Comma 3 3 3 4 2 2 2 3" xfId="7734" xr:uid="{00000000-0005-0000-0000-000096210000}"/>
    <cellStyle name="Comma 3 3 3 4 2 2 3" xfId="2584" xr:uid="{00000000-0005-0000-0000-000097210000}"/>
    <cellStyle name="Comma 3 3 3 4 2 2 3 2" xfId="5562" xr:uid="{00000000-0005-0000-0000-000098210000}"/>
    <cellStyle name="Comma 3 3 3 4 2 2 3 2 2" xfId="11514" xr:uid="{00000000-0005-0000-0000-000099210000}"/>
    <cellStyle name="Comma 3 3 3 4 2 2 3 3" xfId="8538" xr:uid="{00000000-0005-0000-0000-00009A210000}"/>
    <cellStyle name="Comma 3 3 3 4 2 2 4" xfId="3566" xr:uid="{00000000-0005-0000-0000-00009B210000}"/>
    <cellStyle name="Comma 3 3 3 4 2 2 4 2" xfId="9520" xr:uid="{00000000-0005-0000-0000-00009C210000}"/>
    <cellStyle name="Comma 3 3 3 4 2 2 5" xfId="6544" xr:uid="{00000000-0005-0000-0000-00009D210000}"/>
    <cellStyle name="Comma 3 3 3 4 2 3" xfId="1188" xr:uid="{00000000-0005-0000-0000-00009E210000}"/>
    <cellStyle name="Comma 3 3 3 4 2 3 2" xfId="4178" xr:uid="{00000000-0005-0000-0000-00009F210000}"/>
    <cellStyle name="Comma 3 3 3 4 2 3 2 2" xfId="10132" xr:uid="{00000000-0005-0000-0000-0000A0210000}"/>
    <cellStyle name="Comma 3 3 3 4 2 3 3" xfId="7156" xr:uid="{00000000-0005-0000-0000-0000A1210000}"/>
    <cellStyle name="Comma 3 3 3 4 2 4" xfId="2209" xr:uid="{00000000-0005-0000-0000-0000A2210000}"/>
    <cellStyle name="Comma 3 3 3 4 2 4 2" xfId="5187" xr:uid="{00000000-0005-0000-0000-0000A3210000}"/>
    <cellStyle name="Comma 3 3 3 4 2 4 2 2" xfId="11139" xr:uid="{00000000-0005-0000-0000-0000A4210000}"/>
    <cellStyle name="Comma 3 3 3 4 2 4 3" xfId="8163" xr:uid="{00000000-0005-0000-0000-0000A5210000}"/>
    <cellStyle name="Comma 3 3 3 4 2 5" xfId="3191" xr:uid="{00000000-0005-0000-0000-0000A6210000}"/>
    <cellStyle name="Comma 3 3 3 4 2 5 2" xfId="9145" xr:uid="{00000000-0005-0000-0000-0000A7210000}"/>
    <cellStyle name="Comma 3 3 3 4 2 6" xfId="6169" xr:uid="{00000000-0005-0000-0000-0000A8210000}"/>
    <cellStyle name="Comma 3 3 3 4 3" xfId="324" xr:uid="{00000000-0005-0000-0000-0000A9210000}"/>
    <cellStyle name="Comma 3 3 3 4 3 2" xfId="699" xr:uid="{00000000-0005-0000-0000-0000AA210000}"/>
    <cellStyle name="Comma 3 3 3 4 3 2 2" xfId="1923" xr:uid="{00000000-0005-0000-0000-0000AB210000}"/>
    <cellStyle name="Comma 3 3 3 4 3 2 2 2" xfId="4913" xr:uid="{00000000-0005-0000-0000-0000AC210000}"/>
    <cellStyle name="Comma 3 3 3 4 3 2 2 2 2" xfId="10867" xr:uid="{00000000-0005-0000-0000-0000AD210000}"/>
    <cellStyle name="Comma 3 3 3 4 3 2 2 3" xfId="7891" xr:uid="{00000000-0005-0000-0000-0000AE210000}"/>
    <cellStyle name="Comma 3 3 3 4 3 2 3" xfId="2709" xr:uid="{00000000-0005-0000-0000-0000AF210000}"/>
    <cellStyle name="Comma 3 3 3 4 3 2 3 2" xfId="5687" xr:uid="{00000000-0005-0000-0000-0000B0210000}"/>
    <cellStyle name="Comma 3 3 3 4 3 2 3 2 2" xfId="11639" xr:uid="{00000000-0005-0000-0000-0000B1210000}"/>
    <cellStyle name="Comma 3 3 3 4 3 2 3 3" xfId="8663" xr:uid="{00000000-0005-0000-0000-0000B2210000}"/>
    <cellStyle name="Comma 3 3 3 4 3 2 4" xfId="3691" xr:uid="{00000000-0005-0000-0000-0000B3210000}"/>
    <cellStyle name="Comma 3 3 3 4 3 2 4 2" xfId="9645" xr:uid="{00000000-0005-0000-0000-0000B4210000}"/>
    <cellStyle name="Comma 3 3 3 4 3 2 5" xfId="6669" xr:uid="{00000000-0005-0000-0000-0000B5210000}"/>
    <cellStyle name="Comma 3 3 3 4 3 3" xfId="1313" xr:uid="{00000000-0005-0000-0000-0000B6210000}"/>
    <cellStyle name="Comma 3 3 3 4 3 3 2" xfId="4303" xr:uid="{00000000-0005-0000-0000-0000B7210000}"/>
    <cellStyle name="Comma 3 3 3 4 3 3 2 2" xfId="10257" xr:uid="{00000000-0005-0000-0000-0000B8210000}"/>
    <cellStyle name="Comma 3 3 3 4 3 3 3" xfId="7281" xr:uid="{00000000-0005-0000-0000-0000B9210000}"/>
    <cellStyle name="Comma 3 3 3 4 3 4" xfId="2334" xr:uid="{00000000-0005-0000-0000-0000BA210000}"/>
    <cellStyle name="Comma 3 3 3 4 3 4 2" xfId="5312" xr:uid="{00000000-0005-0000-0000-0000BB210000}"/>
    <cellStyle name="Comma 3 3 3 4 3 4 2 2" xfId="11264" xr:uid="{00000000-0005-0000-0000-0000BC210000}"/>
    <cellStyle name="Comma 3 3 3 4 3 4 3" xfId="8288" xr:uid="{00000000-0005-0000-0000-0000BD210000}"/>
    <cellStyle name="Comma 3 3 3 4 3 5" xfId="3316" xr:uid="{00000000-0005-0000-0000-0000BE210000}"/>
    <cellStyle name="Comma 3 3 3 4 3 5 2" xfId="9270" xr:uid="{00000000-0005-0000-0000-0000BF210000}"/>
    <cellStyle name="Comma 3 3 3 4 3 6" xfId="6294" xr:uid="{00000000-0005-0000-0000-0000C0210000}"/>
    <cellStyle name="Comma 3 3 3 4 4" xfId="819" xr:uid="{00000000-0005-0000-0000-0000C1210000}"/>
    <cellStyle name="Comma 3 3 3 4 4 2" xfId="1590" xr:uid="{00000000-0005-0000-0000-0000C2210000}"/>
    <cellStyle name="Comma 3 3 3 4 4 2 2" xfId="4580" xr:uid="{00000000-0005-0000-0000-0000C3210000}"/>
    <cellStyle name="Comma 3 3 3 4 4 2 2 2" xfId="10534" xr:uid="{00000000-0005-0000-0000-0000C4210000}"/>
    <cellStyle name="Comma 3 3 3 4 4 2 3" xfId="7558" xr:uid="{00000000-0005-0000-0000-0000C5210000}"/>
    <cellStyle name="Comma 3 3 3 4 4 3" xfId="2829" xr:uid="{00000000-0005-0000-0000-0000C6210000}"/>
    <cellStyle name="Comma 3 3 3 4 4 3 2" xfId="5807" xr:uid="{00000000-0005-0000-0000-0000C7210000}"/>
    <cellStyle name="Comma 3 3 3 4 4 3 2 2" xfId="11759" xr:uid="{00000000-0005-0000-0000-0000C8210000}"/>
    <cellStyle name="Comma 3 3 3 4 4 3 3" xfId="8783" xr:uid="{00000000-0005-0000-0000-0000C9210000}"/>
    <cellStyle name="Comma 3 3 3 4 4 4" xfId="3811" xr:uid="{00000000-0005-0000-0000-0000CA210000}"/>
    <cellStyle name="Comma 3 3 3 4 4 4 2" xfId="9765" xr:uid="{00000000-0005-0000-0000-0000CB210000}"/>
    <cellStyle name="Comma 3 3 3 4 4 5" xfId="6789" xr:uid="{00000000-0005-0000-0000-0000CC210000}"/>
    <cellStyle name="Comma 3 3 3 4 5" xfId="939" xr:uid="{00000000-0005-0000-0000-0000CD210000}"/>
    <cellStyle name="Comma 3 3 3 4 5 2" xfId="1710" xr:uid="{00000000-0005-0000-0000-0000CE210000}"/>
    <cellStyle name="Comma 3 3 3 4 5 2 2" xfId="4700" xr:uid="{00000000-0005-0000-0000-0000CF210000}"/>
    <cellStyle name="Comma 3 3 3 4 5 2 2 2" xfId="10654" xr:uid="{00000000-0005-0000-0000-0000D0210000}"/>
    <cellStyle name="Comma 3 3 3 4 5 2 3" xfId="7678" xr:uid="{00000000-0005-0000-0000-0000D1210000}"/>
    <cellStyle name="Comma 3 3 3 4 5 3" xfId="2949" xr:uid="{00000000-0005-0000-0000-0000D2210000}"/>
    <cellStyle name="Comma 3 3 3 4 5 3 2" xfId="5927" xr:uid="{00000000-0005-0000-0000-0000D3210000}"/>
    <cellStyle name="Comma 3 3 3 4 5 3 2 2" xfId="11879" xr:uid="{00000000-0005-0000-0000-0000D4210000}"/>
    <cellStyle name="Comma 3 3 3 4 5 3 3" xfId="8903" xr:uid="{00000000-0005-0000-0000-0000D5210000}"/>
    <cellStyle name="Comma 3 3 3 4 5 4" xfId="3931" xr:uid="{00000000-0005-0000-0000-0000D6210000}"/>
    <cellStyle name="Comma 3 3 3 4 5 4 2" xfId="9885" xr:uid="{00000000-0005-0000-0000-0000D7210000}"/>
    <cellStyle name="Comma 3 3 3 4 5 5" xfId="6909" xr:uid="{00000000-0005-0000-0000-0000D8210000}"/>
    <cellStyle name="Comma 3 3 3 4 6" xfId="454" xr:uid="{00000000-0005-0000-0000-0000D9210000}"/>
    <cellStyle name="Comma 3 3 3 4 6 2" xfId="1405" xr:uid="{00000000-0005-0000-0000-0000DA210000}"/>
    <cellStyle name="Comma 3 3 3 4 6 2 2" xfId="4395" xr:uid="{00000000-0005-0000-0000-0000DB210000}"/>
    <cellStyle name="Comma 3 3 3 4 6 2 2 2" xfId="10349" xr:uid="{00000000-0005-0000-0000-0000DC210000}"/>
    <cellStyle name="Comma 3 3 3 4 6 2 3" xfId="7373" xr:uid="{00000000-0005-0000-0000-0000DD210000}"/>
    <cellStyle name="Comma 3 3 3 4 6 3" xfId="2464" xr:uid="{00000000-0005-0000-0000-0000DE210000}"/>
    <cellStyle name="Comma 3 3 3 4 6 3 2" xfId="5442" xr:uid="{00000000-0005-0000-0000-0000DF210000}"/>
    <cellStyle name="Comma 3 3 3 4 6 3 2 2" xfId="11394" xr:uid="{00000000-0005-0000-0000-0000E0210000}"/>
    <cellStyle name="Comma 3 3 3 4 6 3 3" xfId="8418" xr:uid="{00000000-0005-0000-0000-0000E1210000}"/>
    <cellStyle name="Comma 3 3 3 4 6 4" xfId="3446" xr:uid="{00000000-0005-0000-0000-0000E2210000}"/>
    <cellStyle name="Comma 3 3 3 4 6 4 2" xfId="9400" xr:uid="{00000000-0005-0000-0000-0000E3210000}"/>
    <cellStyle name="Comma 3 3 3 4 6 5" xfId="6424" xr:uid="{00000000-0005-0000-0000-0000E4210000}"/>
    <cellStyle name="Comma 3 3 3 4 7" xfId="1068" xr:uid="{00000000-0005-0000-0000-0000E5210000}"/>
    <cellStyle name="Comma 3 3 3 4 7 2" xfId="4058" xr:uid="{00000000-0005-0000-0000-0000E6210000}"/>
    <cellStyle name="Comma 3 3 3 4 7 2 2" xfId="10012" xr:uid="{00000000-0005-0000-0000-0000E7210000}"/>
    <cellStyle name="Comma 3 3 3 4 7 3" xfId="7036" xr:uid="{00000000-0005-0000-0000-0000E8210000}"/>
    <cellStyle name="Comma 3 3 3 4 8" xfId="2089" xr:uid="{00000000-0005-0000-0000-0000E9210000}"/>
    <cellStyle name="Comma 3 3 3 4 8 2" xfId="5067" xr:uid="{00000000-0005-0000-0000-0000EA210000}"/>
    <cellStyle name="Comma 3 3 3 4 8 2 2" xfId="11019" xr:uid="{00000000-0005-0000-0000-0000EB210000}"/>
    <cellStyle name="Comma 3 3 3 4 8 3" xfId="8043" xr:uid="{00000000-0005-0000-0000-0000EC210000}"/>
    <cellStyle name="Comma 3 3 3 4 9" xfId="3071" xr:uid="{00000000-0005-0000-0000-0000ED210000}"/>
    <cellStyle name="Comma 3 3 3 4 9 2" xfId="9025" xr:uid="{00000000-0005-0000-0000-0000EE210000}"/>
    <cellStyle name="Comma 3 3 3 5" xfId="139" xr:uid="{00000000-0005-0000-0000-0000EF210000}"/>
    <cellStyle name="Comma 3 3 3 5 2" xfId="514" xr:uid="{00000000-0005-0000-0000-0000F0210000}"/>
    <cellStyle name="Comma 3 3 3 5 2 2" xfId="1487" xr:uid="{00000000-0005-0000-0000-0000F1210000}"/>
    <cellStyle name="Comma 3 3 3 5 2 2 2" xfId="4477" xr:uid="{00000000-0005-0000-0000-0000F2210000}"/>
    <cellStyle name="Comma 3 3 3 5 2 2 2 2" xfId="10431" xr:uid="{00000000-0005-0000-0000-0000F3210000}"/>
    <cellStyle name="Comma 3 3 3 5 2 2 3" xfId="7455" xr:uid="{00000000-0005-0000-0000-0000F4210000}"/>
    <cellStyle name="Comma 3 3 3 5 2 3" xfId="2524" xr:uid="{00000000-0005-0000-0000-0000F5210000}"/>
    <cellStyle name="Comma 3 3 3 5 2 3 2" xfId="5502" xr:uid="{00000000-0005-0000-0000-0000F6210000}"/>
    <cellStyle name="Comma 3 3 3 5 2 3 2 2" xfId="11454" xr:uid="{00000000-0005-0000-0000-0000F7210000}"/>
    <cellStyle name="Comma 3 3 3 5 2 3 3" xfId="8478" xr:uid="{00000000-0005-0000-0000-0000F8210000}"/>
    <cellStyle name="Comma 3 3 3 5 2 4" xfId="3506" xr:uid="{00000000-0005-0000-0000-0000F9210000}"/>
    <cellStyle name="Comma 3 3 3 5 2 4 2" xfId="9460" xr:uid="{00000000-0005-0000-0000-0000FA210000}"/>
    <cellStyle name="Comma 3 3 3 5 2 5" xfId="6484" xr:uid="{00000000-0005-0000-0000-0000FB210000}"/>
    <cellStyle name="Comma 3 3 3 5 3" xfId="1128" xr:uid="{00000000-0005-0000-0000-0000FC210000}"/>
    <cellStyle name="Comma 3 3 3 5 3 2" xfId="4118" xr:uid="{00000000-0005-0000-0000-0000FD210000}"/>
    <cellStyle name="Comma 3 3 3 5 3 2 2" xfId="10072" xr:uid="{00000000-0005-0000-0000-0000FE210000}"/>
    <cellStyle name="Comma 3 3 3 5 3 3" xfId="7096" xr:uid="{00000000-0005-0000-0000-0000FF210000}"/>
    <cellStyle name="Comma 3 3 3 5 4" xfId="2149" xr:uid="{00000000-0005-0000-0000-000000220000}"/>
    <cellStyle name="Comma 3 3 3 5 4 2" xfId="5127" xr:uid="{00000000-0005-0000-0000-000001220000}"/>
    <cellStyle name="Comma 3 3 3 5 4 2 2" xfId="11079" xr:uid="{00000000-0005-0000-0000-000002220000}"/>
    <cellStyle name="Comma 3 3 3 5 4 3" xfId="8103" xr:uid="{00000000-0005-0000-0000-000003220000}"/>
    <cellStyle name="Comma 3 3 3 5 5" xfId="3131" xr:uid="{00000000-0005-0000-0000-000004220000}"/>
    <cellStyle name="Comma 3 3 3 5 5 2" xfId="9085" xr:uid="{00000000-0005-0000-0000-000005220000}"/>
    <cellStyle name="Comma 3 3 3 5 6" xfId="6109" xr:uid="{00000000-0005-0000-0000-000006220000}"/>
    <cellStyle name="Comma 3 3 3 6" xfId="264" xr:uid="{00000000-0005-0000-0000-000007220000}"/>
    <cellStyle name="Comma 3 3 3 6 2" xfId="639" xr:uid="{00000000-0005-0000-0000-000008220000}"/>
    <cellStyle name="Comma 3 3 3 6 2 2" xfId="1863" xr:uid="{00000000-0005-0000-0000-000009220000}"/>
    <cellStyle name="Comma 3 3 3 6 2 2 2" xfId="4853" xr:uid="{00000000-0005-0000-0000-00000A220000}"/>
    <cellStyle name="Comma 3 3 3 6 2 2 2 2" xfId="10807" xr:uid="{00000000-0005-0000-0000-00000B220000}"/>
    <cellStyle name="Comma 3 3 3 6 2 2 3" xfId="7831" xr:uid="{00000000-0005-0000-0000-00000C220000}"/>
    <cellStyle name="Comma 3 3 3 6 2 3" xfId="2649" xr:uid="{00000000-0005-0000-0000-00000D220000}"/>
    <cellStyle name="Comma 3 3 3 6 2 3 2" xfId="5627" xr:uid="{00000000-0005-0000-0000-00000E220000}"/>
    <cellStyle name="Comma 3 3 3 6 2 3 2 2" xfId="11579" xr:uid="{00000000-0005-0000-0000-00000F220000}"/>
    <cellStyle name="Comma 3 3 3 6 2 3 3" xfId="8603" xr:uid="{00000000-0005-0000-0000-000010220000}"/>
    <cellStyle name="Comma 3 3 3 6 2 4" xfId="3631" xr:uid="{00000000-0005-0000-0000-000011220000}"/>
    <cellStyle name="Comma 3 3 3 6 2 4 2" xfId="9585" xr:uid="{00000000-0005-0000-0000-000012220000}"/>
    <cellStyle name="Comma 3 3 3 6 2 5" xfId="6609" xr:uid="{00000000-0005-0000-0000-000013220000}"/>
    <cellStyle name="Comma 3 3 3 6 3" xfId="1253" xr:uid="{00000000-0005-0000-0000-000014220000}"/>
    <cellStyle name="Comma 3 3 3 6 3 2" xfId="4243" xr:uid="{00000000-0005-0000-0000-000015220000}"/>
    <cellStyle name="Comma 3 3 3 6 3 2 2" xfId="10197" xr:uid="{00000000-0005-0000-0000-000016220000}"/>
    <cellStyle name="Comma 3 3 3 6 3 3" xfId="7221" xr:uid="{00000000-0005-0000-0000-000017220000}"/>
    <cellStyle name="Comma 3 3 3 6 4" xfId="2274" xr:uid="{00000000-0005-0000-0000-000018220000}"/>
    <cellStyle name="Comma 3 3 3 6 4 2" xfId="5252" xr:uid="{00000000-0005-0000-0000-000019220000}"/>
    <cellStyle name="Comma 3 3 3 6 4 2 2" xfId="11204" xr:uid="{00000000-0005-0000-0000-00001A220000}"/>
    <cellStyle name="Comma 3 3 3 6 4 3" xfId="8228" xr:uid="{00000000-0005-0000-0000-00001B220000}"/>
    <cellStyle name="Comma 3 3 3 6 5" xfId="3256" xr:uid="{00000000-0005-0000-0000-00001C220000}"/>
    <cellStyle name="Comma 3 3 3 6 5 2" xfId="9210" xr:uid="{00000000-0005-0000-0000-00001D220000}"/>
    <cellStyle name="Comma 3 3 3 6 6" xfId="6234" xr:uid="{00000000-0005-0000-0000-00001E220000}"/>
    <cellStyle name="Comma 3 3 3 7" xfId="759" xr:uid="{00000000-0005-0000-0000-00001F220000}"/>
    <cellStyle name="Comma 3 3 3 7 2" xfId="1530" xr:uid="{00000000-0005-0000-0000-000020220000}"/>
    <cellStyle name="Comma 3 3 3 7 2 2" xfId="4520" xr:uid="{00000000-0005-0000-0000-000021220000}"/>
    <cellStyle name="Comma 3 3 3 7 2 2 2" xfId="10474" xr:uid="{00000000-0005-0000-0000-000022220000}"/>
    <cellStyle name="Comma 3 3 3 7 2 3" xfId="7498" xr:uid="{00000000-0005-0000-0000-000023220000}"/>
    <cellStyle name="Comma 3 3 3 7 3" xfId="2769" xr:uid="{00000000-0005-0000-0000-000024220000}"/>
    <cellStyle name="Comma 3 3 3 7 3 2" xfId="5747" xr:uid="{00000000-0005-0000-0000-000025220000}"/>
    <cellStyle name="Comma 3 3 3 7 3 2 2" xfId="11699" xr:uid="{00000000-0005-0000-0000-000026220000}"/>
    <cellStyle name="Comma 3 3 3 7 3 3" xfId="8723" xr:uid="{00000000-0005-0000-0000-000027220000}"/>
    <cellStyle name="Comma 3 3 3 7 4" xfId="3751" xr:uid="{00000000-0005-0000-0000-000028220000}"/>
    <cellStyle name="Comma 3 3 3 7 4 2" xfId="9705" xr:uid="{00000000-0005-0000-0000-000029220000}"/>
    <cellStyle name="Comma 3 3 3 7 5" xfId="6729" xr:uid="{00000000-0005-0000-0000-00002A220000}"/>
    <cellStyle name="Comma 3 3 3 8" xfId="879" xr:uid="{00000000-0005-0000-0000-00002B220000}"/>
    <cellStyle name="Comma 3 3 3 8 2" xfId="1650" xr:uid="{00000000-0005-0000-0000-00002C220000}"/>
    <cellStyle name="Comma 3 3 3 8 2 2" xfId="4640" xr:uid="{00000000-0005-0000-0000-00002D220000}"/>
    <cellStyle name="Comma 3 3 3 8 2 2 2" xfId="10594" xr:uid="{00000000-0005-0000-0000-00002E220000}"/>
    <cellStyle name="Comma 3 3 3 8 2 3" xfId="7618" xr:uid="{00000000-0005-0000-0000-00002F220000}"/>
    <cellStyle name="Comma 3 3 3 8 3" xfId="2889" xr:uid="{00000000-0005-0000-0000-000030220000}"/>
    <cellStyle name="Comma 3 3 3 8 3 2" xfId="5867" xr:uid="{00000000-0005-0000-0000-000031220000}"/>
    <cellStyle name="Comma 3 3 3 8 3 2 2" xfId="11819" xr:uid="{00000000-0005-0000-0000-000032220000}"/>
    <cellStyle name="Comma 3 3 3 8 3 3" xfId="8843" xr:uid="{00000000-0005-0000-0000-000033220000}"/>
    <cellStyle name="Comma 3 3 3 8 4" xfId="3871" xr:uid="{00000000-0005-0000-0000-000034220000}"/>
    <cellStyle name="Comma 3 3 3 8 4 2" xfId="9825" xr:uid="{00000000-0005-0000-0000-000035220000}"/>
    <cellStyle name="Comma 3 3 3 8 5" xfId="6849" xr:uid="{00000000-0005-0000-0000-000036220000}"/>
    <cellStyle name="Comma 3 3 3 9" xfId="394" xr:uid="{00000000-0005-0000-0000-000037220000}"/>
    <cellStyle name="Comma 3 3 3 9 2" xfId="1385" xr:uid="{00000000-0005-0000-0000-000038220000}"/>
    <cellStyle name="Comma 3 3 3 9 2 2" xfId="4375" xr:uid="{00000000-0005-0000-0000-000039220000}"/>
    <cellStyle name="Comma 3 3 3 9 2 2 2" xfId="10329" xr:uid="{00000000-0005-0000-0000-00003A220000}"/>
    <cellStyle name="Comma 3 3 3 9 2 3" xfId="7353" xr:uid="{00000000-0005-0000-0000-00003B220000}"/>
    <cellStyle name="Comma 3 3 3 9 3" xfId="2404" xr:uid="{00000000-0005-0000-0000-00003C220000}"/>
    <cellStyle name="Comma 3 3 3 9 3 2" xfId="5382" xr:uid="{00000000-0005-0000-0000-00003D220000}"/>
    <cellStyle name="Comma 3 3 3 9 3 2 2" xfId="11334" xr:uid="{00000000-0005-0000-0000-00003E220000}"/>
    <cellStyle name="Comma 3 3 3 9 3 3" xfId="8358" xr:uid="{00000000-0005-0000-0000-00003F220000}"/>
    <cellStyle name="Comma 3 3 3 9 4" xfId="3386" xr:uid="{00000000-0005-0000-0000-000040220000}"/>
    <cellStyle name="Comma 3 3 3 9 4 2" xfId="9340" xr:uid="{00000000-0005-0000-0000-000041220000}"/>
    <cellStyle name="Comma 3 3 3 9 5" xfId="6364" xr:uid="{00000000-0005-0000-0000-000042220000}"/>
    <cellStyle name="Comma 3 3 4" xfId="29" xr:uid="{00000000-0005-0000-0000-000043220000}"/>
    <cellStyle name="Comma 3 3 4 10" xfId="2001" xr:uid="{00000000-0005-0000-0000-000044220000}"/>
    <cellStyle name="Comma 3 3 4 10 2" xfId="4989" xr:uid="{00000000-0005-0000-0000-000045220000}"/>
    <cellStyle name="Comma 3 3 4 10 2 2" xfId="10941" xr:uid="{00000000-0005-0000-0000-000046220000}"/>
    <cellStyle name="Comma 3 3 4 10 3" xfId="7965" xr:uid="{00000000-0005-0000-0000-000047220000}"/>
    <cellStyle name="Comma 3 3 4 11" xfId="2039" xr:uid="{00000000-0005-0000-0000-000048220000}"/>
    <cellStyle name="Comma 3 3 4 11 2" xfId="5017" xr:uid="{00000000-0005-0000-0000-000049220000}"/>
    <cellStyle name="Comma 3 3 4 11 2 2" xfId="10969" xr:uid="{00000000-0005-0000-0000-00004A220000}"/>
    <cellStyle name="Comma 3 3 4 11 3" xfId="7993" xr:uid="{00000000-0005-0000-0000-00004B220000}"/>
    <cellStyle name="Comma 3 3 4 12" xfId="3021" xr:uid="{00000000-0005-0000-0000-00004C220000}"/>
    <cellStyle name="Comma 3 3 4 12 2" xfId="8975" xr:uid="{00000000-0005-0000-0000-00004D220000}"/>
    <cellStyle name="Comma 3 3 4 13" xfId="5999" xr:uid="{00000000-0005-0000-0000-00004E220000}"/>
    <cellStyle name="Comma 3 3 4 2" xfId="59" xr:uid="{00000000-0005-0000-0000-00004F220000}"/>
    <cellStyle name="Comma 3 3 4 2 10" xfId="3051" xr:uid="{00000000-0005-0000-0000-000050220000}"/>
    <cellStyle name="Comma 3 3 4 2 10 2" xfId="9005" xr:uid="{00000000-0005-0000-0000-000051220000}"/>
    <cellStyle name="Comma 3 3 4 2 11" xfId="6029" xr:uid="{00000000-0005-0000-0000-000052220000}"/>
    <cellStyle name="Comma 3 3 4 2 2" xfId="119" xr:uid="{00000000-0005-0000-0000-000053220000}"/>
    <cellStyle name="Comma 3 3 4 2 2 10" xfId="6089" xr:uid="{00000000-0005-0000-0000-000054220000}"/>
    <cellStyle name="Comma 3 3 4 2 2 2" xfId="239" xr:uid="{00000000-0005-0000-0000-000055220000}"/>
    <cellStyle name="Comma 3 3 4 2 2 2 2" xfId="614" xr:uid="{00000000-0005-0000-0000-000056220000}"/>
    <cellStyle name="Comma 3 3 4 2 2 2 2 2" xfId="1514" xr:uid="{00000000-0005-0000-0000-000057220000}"/>
    <cellStyle name="Comma 3 3 4 2 2 2 2 2 2" xfId="4504" xr:uid="{00000000-0005-0000-0000-000058220000}"/>
    <cellStyle name="Comma 3 3 4 2 2 2 2 2 2 2" xfId="10458" xr:uid="{00000000-0005-0000-0000-000059220000}"/>
    <cellStyle name="Comma 3 3 4 2 2 2 2 2 3" xfId="7482" xr:uid="{00000000-0005-0000-0000-00005A220000}"/>
    <cellStyle name="Comma 3 3 4 2 2 2 2 3" xfId="2624" xr:uid="{00000000-0005-0000-0000-00005B220000}"/>
    <cellStyle name="Comma 3 3 4 2 2 2 2 3 2" xfId="5602" xr:uid="{00000000-0005-0000-0000-00005C220000}"/>
    <cellStyle name="Comma 3 3 4 2 2 2 2 3 2 2" xfId="11554" xr:uid="{00000000-0005-0000-0000-00005D220000}"/>
    <cellStyle name="Comma 3 3 4 2 2 2 2 3 3" xfId="8578" xr:uid="{00000000-0005-0000-0000-00005E220000}"/>
    <cellStyle name="Comma 3 3 4 2 2 2 2 4" xfId="3606" xr:uid="{00000000-0005-0000-0000-00005F220000}"/>
    <cellStyle name="Comma 3 3 4 2 2 2 2 4 2" xfId="9560" xr:uid="{00000000-0005-0000-0000-000060220000}"/>
    <cellStyle name="Comma 3 3 4 2 2 2 2 5" xfId="6584" xr:uid="{00000000-0005-0000-0000-000061220000}"/>
    <cellStyle name="Comma 3 3 4 2 2 2 3" xfId="1228" xr:uid="{00000000-0005-0000-0000-000062220000}"/>
    <cellStyle name="Comma 3 3 4 2 2 2 3 2" xfId="4218" xr:uid="{00000000-0005-0000-0000-000063220000}"/>
    <cellStyle name="Comma 3 3 4 2 2 2 3 2 2" xfId="10172" xr:uid="{00000000-0005-0000-0000-000064220000}"/>
    <cellStyle name="Comma 3 3 4 2 2 2 3 3" xfId="7196" xr:uid="{00000000-0005-0000-0000-000065220000}"/>
    <cellStyle name="Comma 3 3 4 2 2 2 4" xfId="2249" xr:uid="{00000000-0005-0000-0000-000066220000}"/>
    <cellStyle name="Comma 3 3 4 2 2 2 4 2" xfId="5227" xr:uid="{00000000-0005-0000-0000-000067220000}"/>
    <cellStyle name="Comma 3 3 4 2 2 2 4 2 2" xfId="11179" xr:uid="{00000000-0005-0000-0000-000068220000}"/>
    <cellStyle name="Comma 3 3 4 2 2 2 4 3" xfId="8203" xr:uid="{00000000-0005-0000-0000-000069220000}"/>
    <cellStyle name="Comma 3 3 4 2 2 2 5" xfId="3231" xr:uid="{00000000-0005-0000-0000-00006A220000}"/>
    <cellStyle name="Comma 3 3 4 2 2 2 5 2" xfId="9185" xr:uid="{00000000-0005-0000-0000-00006B220000}"/>
    <cellStyle name="Comma 3 3 4 2 2 2 6" xfId="6209" xr:uid="{00000000-0005-0000-0000-00006C220000}"/>
    <cellStyle name="Comma 3 3 4 2 2 3" xfId="364" xr:uid="{00000000-0005-0000-0000-00006D220000}"/>
    <cellStyle name="Comma 3 3 4 2 2 3 2" xfId="739" xr:uid="{00000000-0005-0000-0000-00006E220000}"/>
    <cellStyle name="Comma 3 3 4 2 2 3 2 2" xfId="1963" xr:uid="{00000000-0005-0000-0000-00006F220000}"/>
    <cellStyle name="Comma 3 3 4 2 2 3 2 2 2" xfId="4953" xr:uid="{00000000-0005-0000-0000-000070220000}"/>
    <cellStyle name="Comma 3 3 4 2 2 3 2 2 2 2" xfId="10907" xr:uid="{00000000-0005-0000-0000-000071220000}"/>
    <cellStyle name="Comma 3 3 4 2 2 3 2 2 3" xfId="7931" xr:uid="{00000000-0005-0000-0000-000072220000}"/>
    <cellStyle name="Comma 3 3 4 2 2 3 2 3" xfId="2749" xr:uid="{00000000-0005-0000-0000-000073220000}"/>
    <cellStyle name="Comma 3 3 4 2 2 3 2 3 2" xfId="5727" xr:uid="{00000000-0005-0000-0000-000074220000}"/>
    <cellStyle name="Comma 3 3 4 2 2 3 2 3 2 2" xfId="11679" xr:uid="{00000000-0005-0000-0000-000075220000}"/>
    <cellStyle name="Comma 3 3 4 2 2 3 2 3 3" xfId="8703" xr:uid="{00000000-0005-0000-0000-000076220000}"/>
    <cellStyle name="Comma 3 3 4 2 2 3 2 4" xfId="3731" xr:uid="{00000000-0005-0000-0000-000077220000}"/>
    <cellStyle name="Comma 3 3 4 2 2 3 2 4 2" xfId="9685" xr:uid="{00000000-0005-0000-0000-000078220000}"/>
    <cellStyle name="Comma 3 3 4 2 2 3 2 5" xfId="6709" xr:uid="{00000000-0005-0000-0000-000079220000}"/>
    <cellStyle name="Comma 3 3 4 2 2 3 3" xfId="1353" xr:uid="{00000000-0005-0000-0000-00007A220000}"/>
    <cellStyle name="Comma 3 3 4 2 2 3 3 2" xfId="4343" xr:uid="{00000000-0005-0000-0000-00007B220000}"/>
    <cellStyle name="Comma 3 3 4 2 2 3 3 2 2" xfId="10297" xr:uid="{00000000-0005-0000-0000-00007C220000}"/>
    <cellStyle name="Comma 3 3 4 2 2 3 3 3" xfId="7321" xr:uid="{00000000-0005-0000-0000-00007D220000}"/>
    <cellStyle name="Comma 3 3 4 2 2 3 4" xfId="2374" xr:uid="{00000000-0005-0000-0000-00007E220000}"/>
    <cellStyle name="Comma 3 3 4 2 2 3 4 2" xfId="5352" xr:uid="{00000000-0005-0000-0000-00007F220000}"/>
    <cellStyle name="Comma 3 3 4 2 2 3 4 2 2" xfId="11304" xr:uid="{00000000-0005-0000-0000-000080220000}"/>
    <cellStyle name="Comma 3 3 4 2 2 3 4 3" xfId="8328" xr:uid="{00000000-0005-0000-0000-000081220000}"/>
    <cellStyle name="Comma 3 3 4 2 2 3 5" xfId="3356" xr:uid="{00000000-0005-0000-0000-000082220000}"/>
    <cellStyle name="Comma 3 3 4 2 2 3 5 2" xfId="9310" xr:uid="{00000000-0005-0000-0000-000083220000}"/>
    <cellStyle name="Comma 3 3 4 2 2 3 6" xfId="6334" xr:uid="{00000000-0005-0000-0000-000084220000}"/>
    <cellStyle name="Comma 3 3 4 2 2 4" xfId="859" xr:uid="{00000000-0005-0000-0000-000085220000}"/>
    <cellStyle name="Comma 3 3 4 2 2 4 2" xfId="1630" xr:uid="{00000000-0005-0000-0000-000086220000}"/>
    <cellStyle name="Comma 3 3 4 2 2 4 2 2" xfId="4620" xr:uid="{00000000-0005-0000-0000-000087220000}"/>
    <cellStyle name="Comma 3 3 4 2 2 4 2 2 2" xfId="10574" xr:uid="{00000000-0005-0000-0000-000088220000}"/>
    <cellStyle name="Comma 3 3 4 2 2 4 2 3" xfId="7598" xr:uid="{00000000-0005-0000-0000-000089220000}"/>
    <cellStyle name="Comma 3 3 4 2 2 4 3" xfId="2869" xr:uid="{00000000-0005-0000-0000-00008A220000}"/>
    <cellStyle name="Comma 3 3 4 2 2 4 3 2" xfId="5847" xr:uid="{00000000-0005-0000-0000-00008B220000}"/>
    <cellStyle name="Comma 3 3 4 2 2 4 3 2 2" xfId="11799" xr:uid="{00000000-0005-0000-0000-00008C220000}"/>
    <cellStyle name="Comma 3 3 4 2 2 4 3 3" xfId="8823" xr:uid="{00000000-0005-0000-0000-00008D220000}"/>
    <cellStyle name="Comma 3 3 4 2 2 4 4" xfId="3851" xr:uid="{00000000-0005-0000-0000-00008E220000}"/>
    <cellStyle name="Comma 3 3 4 2 2 4 4 2" xfId="9805" xr:uid="{00000000-0005-0000-0000-00008F220000}"/>
    <cellStyle name="Comma 3 3 4 2 2 4 5" xfId="6829" xr:uid="{00000000-0005-0000-0000-000090220000}"/>
    <cellStyle name="Comma 3 3 4 2 2 5" xfId="979" xr:uid="{00000000-0005-0000-0000-000091220000}"/>
    <cellStyle name="Comma 3 3 4 2 2 5 2" xfId="1750" xr:uid="{00000000-0005-0000-0000-000092220000}"/>
    <cellStyle name="Comma 3 3 4 2 2 5 2 2" xfId="4740" xr:uid="{00000000-0005-0000-0000-000093220000}"/>
    <cellStyle name="Comma 3 3 4 2 2 5 2 2 2" xfId="10694" xr:uid="{00000000-0005-0000-0000-000094220000}"/>
    <cellStyle name="Comma 3 3 4 2 2 5 2 3" xfId="7718" xr:uid="{00000000-0005-0000-0000-000095220000}"/>
    <cellStyle name="Comma 3 3 4 2 2 5 3" xfId="2989" xr:uid="{00000000-0005-0000-0000-000096220000}"/>
    <cellStyle name="Comma 3 3 4 2 2 5 3 2" xfId="5967" xr:uid="{00000000-0005-0000-0000-000097220000}"/>
    <cellStyle name="Comma 3 3 4 2 2 5 3 2 2" xfId="11919" xr:uid="{00000000-0005-0000-0000-000098220000}"/>
    <cellStyle name="Comma 3 3 4 2 2 5 3 3" xfId="8943" xr:uid="{00000000-0005-0000-0000-000099220000}"/>
    <cellStyle name="Comma 3 3 4 2 2 5 4" xfId="3971" xr:uid="{00000000-0005-0000-0000-00009A220000}"/>
    <cellStyle name="Comma 3 3 4 2 2 5 4 2" xfId="9925" xr:uid="{00000000-0005-0000-0000-00009B220000}"/>
    <cellStyle name="Comma 3 3 4 2 2 5 5" xfId="6949" xr:uid="{00000000-0005-0000-0000-00009C220000}"/>
    <cellStyle name="Comma 3 3 4 2 2 6" xfId="494" xr:uid="{00000000-0005-0000-0000-00009D220000}"/>
    <cellStyle name="Comma 3 3 4 2 2 6 2" xfId="1796" xr:uid="{00000000-0005-0000-0000-00009E220000}"/>
    <cellStyle name="Comma 3 3 4 2 2 6 2 2" xfId="4786" xr:uid="{00000000-0005-0000-0000-00009F220000}"/>
    <cellStyle name="Comma 3 3 4 2 2 6 2 2 2" xfId="10740" xr:uid="{00000000-0005-0000-0000-0000A0220000}"/>
    <cellStyle name="Comma 3 3 4 2 2 6 2 3" xfId="7764" xr:uid="{00000000-0005-0000-0000-0000A1220000}"/>
    <cellStyle name="Comma 3 3 4 2 2 6 3" xfId="2504" xr:uid="{00000000-0005-0000-0000-0000A2220000}"/>
    <cellStyle name="Comma 3 3 4 2 2 6 3 2" xfId="5482" xr:uid="{00000000-0005-0000-0000-0000A3220000}"/>
    <cellStyle name="Comma 3 3 4 2 2 6 3 2 2" xfId="11434" xr:uid="{00000000-0005-0000-0000-0000A4220000}"/>
    <cellStyle name="Comma 3 3 4 2 2 6 3 3" xfId="8458" xr:uid="{00000000-0005-0000-0000-0000A5220000}"/>
    <cellStyle name="Comma 3 3 4 2 2 6 4" xfId="3486" xr:uid="{00000000-0005-0000-0000-0000A6220000}"/>
    <cellStyle name="Comma 3 3 4 2 2 6 4 2" xfId="9440" xr:uid="{00000000-0005-0000-0000-0000A7220000}"/>
    <cellStyle name="Comma 3 3 4 2 2 6 5" xfId="6464" xr:uid="{00000000-0005-0000-0000-0000A8220000}"/>
    <cellStyle name="Comma 3 3 4 2 2 7" xfId="1108" xr:uid="{00000000-0005-0000-0000-0000A9220000}"/>
    <cellStyle name="Comma 3 3 4 2 2 7 2" xfId="4098" xr:uid="{00000000-0005-0000-0000-0000AA220000}"/>
    <cellStyle name="Comma 3 3 4 2 2 7 2 2" xfId="10052" xr:uid="{00000000-0005-0000-0000-0000AB220000}"/>
    <cellStyle name="Comma 3 3 4 2 2 7 3" xfId="7076" xr:uid="{00000000-0005-0000-0000-0000AC220000}"/>
    <cellStyle name="Comma 3 3 4 2 2 8" xfId="2129" xr:uid="{00000000-0005-0000-0000-0000AD220000}"/>
    <cellStyle name="Comma 3 3 4 2 2 8 2" xfId="5107" xr:uid="{00000000-0005-0000-0000-0000AE220000}"/>
    <cellStyle name="Comma 3 3 4 2 2 8 2 2" xfId="11059" xr:uid="{00000000-0005-0000-0000-0000AF220000}"/>
    <cellStyle name="Comma 3 3 4 2 2 8 3" xfId="8083" xr:uid="{00000000-0005-0000-0000-0000B0220000}"/>
    <cellStyle name="Comma 3 3 4 2 2 9" xfId="3111" xr:uid="{00000000-0005-0000-0000-0000B1220000}"/>
    <cellStyle name="Comma 3 3 4 2 2 9 2" xfId="9065" xr:uid="{00000000-0005-0000-0000-0000B2220000}"/>
    <cellStyle name="Comma 3 3 4 2 3" xfId="179" xr:uid="{00000000-0005-0000-0000-0000B3220000}"/>
    <cellStyle name="Comma 3 3 4 2 3 2" xfId="554" xr:uid="{00000000-0005-0000-0000-0000B4220000}"/>
    <cellStyle name="Comma 3 3 4 2 3 2 2" xfId="1803" xr:uid="{00000000-0005-0000-0000-0000B5220000}"/>
    <cellStyle name="Comma 3 3 4 2 3 2 2 2" xfId="4793" xr:uid="{00000000-0005-0000-0000-0000B6220000}"/>
    <cellStyle name="Comma 3 3 4 2 3 2 2 2 2" xfId="10747" xr:uid="{00000000-0005-0000-0000-0000B7220000}"/>
    <cellStyle name="Comma 3 3 4 2 3 2 2 3" xfId="7771" xr:uid="{00000000-0005-0000-0000-0000B8220000}"/>
    <cellStyle name="Comma 3 3 4 2 3 2 3" xfId="2564" xr:uid="{00000000-0005-0000-0000-0000B9220000}"/>
    <cellStyle name="Comma 3 3 4 2 3 2 3 2" xfId="5542" xr:uid="{00000000-0005-0000-0000-0000BA220000}"/>
    <cellStyle name="Comma 3 3 4 2 3 2 3 2 2" xfId="11494" xr:uid="{00000000-0005-0000-0000-0000BB220000}"/>
    <cellStyle name="Comma 3 3 4 2 3 2 3 3" xfId="8518" xr:uid="{00000000-0005-0000-0000-0000BC220000}"/>
    <cellStyle name="Comma 3 3 4 2 3 2 4" xfId="3546" xr:uid="{00000000-0005-0000-0000-0000BD220000}"/>
    <cellStyle name="Comma 3 3 4 2 3 2 4 2" xfId="9500" xr:uid="{00000000-0005-0000-0000-0000BE220000}"/>
    <cellStyle name="Comma 3 3 4 2 3 2 5" xfId="6524" xr:uid="{00000000-0005-0000-0000-0000BF220000}"/>
    <cellStyle name="Comma 3 3 4 2 3 3" xfId="1168" xr:uid="{00000000-0005-0000-0000-0000C0220000}"/>
    <cellStyle name="Comma 3 3 4 2 3 3 2" xfId="4158" xr:uid="{00000000-0005-0000-0000-0000C1220000}"/>
    <cellStyle name="Comma 3 3 4 2 3 3 2 2" xfId="10112" xr:uid="{00000000-0005-0000-0000-0000C2220000}"/>
    <cellStyle name="Comma 3 3 4 2 3 3 3" xfId="7136" xr:uid="{00000000-0005-0000-0000-0000C3220000}"/>
    <cellStyle name="Comma 3 3 4 2 3 4" xfId="2189" xr:uid="{00000000-0005-0000-0000-0000C4220000}"/>
    <cellStyle name="Comma 3 3 4 2 3 4 2" xfId="5167" xr:uid="{00000000-0005-0000-0000-0000C5220000}"/>
    <cellStyle name="Comma 3 3 4 2 3 4 2 2" xfId="11119" xr:uid="{00000000-0005-0000-0000-0000C6220000}"/>
    <cellStyle name="Comma 3 3 4 2 3 4 3" xfId="8143" xr:uid="{00000000-0005-0000-0000-0000C7220000}"/>
    <cellStyle name="Comma 3 3 4 2 3 5" xfId="3171" xr:uid="{00000000-0005-0000-0000-0000C8220000}"/>
    <cellStyle name="Comma 3 3 4 2 3 5 2" xfId="9125" xr:uid="{00000000-0005-0000-0000-0000C9220000}"/>
    <cellStyle name="Comma 3 3 4 2 3 6" xfId="6149" xr:uid="{00000000-0005-0000-0000-0000CA220000}"/>
    <cellStyle name="Comma 3 3 4 2 4" xfId="304" xr:uid="{00000000-0005-0000-0000-0000CB220000}"/>
    <cellStyle name="Comma 3 3 4 2 4 2" xfId="679" xr:uid="{00000000-0005-0000-0000-0000CC220000}"/>
    <cellStyle name="Comma 3 3 4 2 4 2 2" xfId="1903" xr:uid="{00000000-0005-0000-0000-0000CD220000}"/>
    <cellStyle name="Comma 3 3 4 2 4 2 2 2" xfId="4893" xr:uid="{00000000-0005-0000-0000-0000CE220000}"/>
    <cellStyle name="Comma 3 3 4 2 4 2 2 2 2" xfId="10847" xr:uid="{00000000-0005-0000-0000-0000CF220000}"/>
    <cellStyle name="Comma 3 3 4 2 4 2 2 3" xfId="7871" xr:uid="{00000000-0005-0000-0000-0000D0220000}"/>
    <cellStyle name="Comma 3 3 4 2 4 2 3" xfId="2689" xr:uid="{00000000-0005-0000-0000-0000D1220000}"/>
    <cellStyle name="Comma 3 3 4 2 4 2 3 2" xfId="5667" xr:uid="{00000000-0005-0000-0000-0000D2220000}"/>
    <cellStyle name="Comma 3 3 4 2 4 2 3 2 2" xfId="11619" xr:uid="{00000000-0005-0000-0000-0000D3220000}"/>
    <cellStyle name="Comma 3 3 4 2 4 2 3 3" xfId="8643" xr:uid="{00000000-0005-0000-0000-0000D4220000}"/>
    <cellStyle name="Comma 3 3 4 2 4 2 4" xfId="3671" xr:uid="{00000000-0005-0000-0000-0000D5220000}"/>
    <cellStyle name="Comma 3 3 4 2 4 2 4 2" xfId="9625" xr:uid="{00000000-0005-0000-0000-0000D6220000}"/>
    <cellStyle name="Comma 3 3 4 2 4 2 5" xfId="6649" xr:uid="{00000000-0005-0000-0000-0000D7220000}"/>
    <cellStyle name="Comma 3 3 4 2 4 3" xfId="1293" xr:uid="{00000000-0005-0000-0000-0000D8220000}"/>
    <cellStyle name="Comma 3 3 4 2 4 3 2" xfId="4283" xr:uid="{00000000-0005-0000-0000-0000D9220000}"/>
    <cellStyle name="Comma 3 3 4 2 4 3 2 2" xfId="10237" xr:uid="{00000000-0005-0000-0000-0000DA220000}"/>
    <cellStyle name="Comma 3 3 4 2 4 3 3" xfId="7261" xr:uid="{00000000-0005-0000-0000-0000DB220000}"/>
    <cellStyle name="Comma 3 3 4 2 4 4" xfId="2314" xr:uid="{00000000-0005-0000-0000-0000DC220000}"/>
    <cellStyle name="Comma 3 3 4 2 4 4 2" xfId="5292" xr:uid="{00000000-0005-0000-0000-0000DD220000}"/>
    <cellStyle name="Comma 3 3 4 2 4 4 2 2" xfId="11244" xr:uid="{00000000-0005-0000-0000-0000DE220000}"/>
    <cellStyle name="Comma 3 3 4 2 4 4 3" xfId="8268" xr:uid="{00000000-0005-0000-0000-0000DF220000}"/>
    <cellStyle name="Comma 3 3 4 2 4 5" xfId="3296" xr:uid="{00000000-0005-0000-0000-0000E0220000}"/>
    <cellStyle name="Comma 3 3 4 2 4 5 2" xfId="9250" xr:uid="{00000000-0005-0000-0000-0000E1220000}"/>
    <cellStyle name="Comma 3 3 4 2 4 6" xfId="6274" xr:uid="{00000000-0005-0000-0000-0000E2220000}"/>
    <cellStyle name="Comma 3 3 4 2 5" xfId="799" xr:uid="{00000000-0005-0000-0000-0000E3220000}"/>
    <cellStyle name="Comma 3 3 4 2 5 2" xfId="1570" xr:uid="{00000000-0005-0000-0000-0000E4220000}"/>
    <cellStyle name="Comma 3 3 4 2 5 2 2" xfId="4560" xr:uid="{00000000-0005-0000-0000-0000E5220000}"/>
    <cellStyle name="Comma 3 3 4 2 5 2 2 2" xfId="10514" xr:uid="{00000000-0005-0000-0000-0000E6220000}"/>
    <cellStyle name="Comma 3 3 4 2 5 2 3" xfId="7538" xr:uid="{00000000-0005-0000-0000-0000E7220000}"/>
    <cellStyle name="Comma 3 3 4 2 5 3" xfId="2809" xr:uid="{00000000-0005-0000-0000-0000E8220000}"/>
    <cellStyle name="Comma 3 3 4 2 5 3 2" xfId="5787" xr:uid="{00000000-0005-0000-0000-0000E9220000}"/>
    <cellStyle name="Comma 3 3 4 2 5 3 2 2" xfId="11739" xr:uid="{00000000-0005-0000-0000-0000EA220000}"/>
    <cellStyle name="Comma 3 3 4 2 5 3 3" xfId="8763" xr:uid="{00000000-0005-0000-0000-0000EB220000}"/>
    <cellStyle name="Comma 3 3 4 2 5 4" xfId="3791" xr:uid="{00000000-0005-0000-0000-0000EC220000}"/>
    <cellStyle name="Comma 3 3 4 2 5 4 2" xfId="9745" xr:uid="{00000000-0005-0000-0000-0000ED220000}"/>
    <cellStyle name="Comma 3 3 4 2 5 5" xfId="6769" xr:uid="{00000000-0005-0000-0000-0000EE220000}"/>
    <cellStyle name="Comma 3 3 4 2 6" xfId="919" xr:uid="{00000000-0005-0000-0000-0000EF220000}"/>
    <cellStyle name="Comma 3 3 4 2 6 2" xfId="1690" xr:uid="{00000000-0005-0000-0000-0000F0220000}"/>
    <cellStyle name="Comma 3 3 4 2 6 2 2" xfId="4680" xr:uid="{00000000-0005-0000-0000-0000F1220000}"/>
    <cellStyle name="Comma 3 3 4 2 6 2 2 2" xfId="10634" xr:uid="{00000000-0005-0000-0000-0000F2220000}"/>
    <cellStyle name="Comma 3 3 4 2 6 2 3" xfId="7658" xr:uid="{00000000-0005-0000-0000-0000F3220000}"/>
    <cellStyle name="Comma 3 3 4 2 6 3" xfId="2929" xr:uid="{00000000-0005-0000-0000-0000F4220000}"/>
    <cellStyle name="Comma 3 3 4 2 6 3 2" xfId="5907" xr:uid="{00000000-0005-0000-0000-0000F5220000}"/>
    <cellStyle name="Comma 3 3 4 2 6 3 2 2" xfId="11859" xr:uid="{00000000-0005-0000-0000-0000F6220000}"/>
    <cellStyle name="Comma 3 3 4 2 6 3 3" xfId="8883" xr:uid="{00000000-0005-0000-0000-0000F7220000}"/>
    <cellStyle name="Comma 3 3 4 2 6 4" xfId="3911" xr:uid="{00000000-0005-0000-0000-0000F8220000}"/>
    <cellStyle name="Comma 3 3 4 2 6 4 2" xfId="9865" xr:uid="{00000000-0005-0000-0000-0000F9220000}"/>
    <cellStyle name="Comma 3 3 4 2 6 5" xfId="6889" xr:uid="{00000000-0005-0000-0000-0000FA220000}"/>
    <cellStyle name="Comma 3 3 4 2 7" xfId="434" xr:uid="{00000000-0005-0000-0000-0000FB220000}"/>
    <cellStyle name="Comma 3 3 4 2 7 2" xfId="1829" xr:uid="{00000000-0005-0000-0000-0000FC220000}"/>
    <cellStyle name="Comma 3 3 4 2 7 2 2" xfId="4819" xr:uid="{00000000-0005-0000-0000-0000FD220000}"/>
    <cellStyle name="Comma 3 3 4 2 7 2 2 2" xfId="10773" xr:uid="{00000000-0005-0000-0000-0000FE220000}"/>
    <cellStyle name="Comma 3 3 4 2 7 2 3" xfId="7797" xr:uid="{00000000-0005-0000-0000-0000FF220000}"/>
    <cellStyle name="Comma 3 3 4 2 7 3" xfId="2444" xr:uid="{00000000-0005-0000-0000-000000230000}"/>
    <cellStyle name="Comma 3 3 4 2 7 3 2" xfId="5422" xr:uid="{00000000-0005-0000-0000-000001230000}"/>
    <cellStyle name="Comma 3 3 4 2 7 3 2 2" xfId="11374" xr:uid="{00000000-0005-0000-0000-000002230000}"/>
    <cellStyle name="Comma 3 3 4 2 7 3 3" xfId="8398" xr:uid="{00000000-0005-0000-0000-000003230000}"/>
    <cellStyle name="Comma 3 3 4 2 7 4" xfId="3426" xr:uid="{00000000-0005-0000-0000-000004230000}"/>
    <cellStyle name="Comma 3 3 4 2 7 4 2" xfId="9380" xr:uid="{00000000-0005-0000-0000-000005230000}"/>
    <cellStyle name="Comma 3 3 4 2 7 5" xfId="6404" xr:uid="{00000000-0005-0000-0000-000006230000}"/>
    <cellStyle name="Comma 3 3 4 2 8" xfId="1048" xr:uid="{00000000-0005-0000-0000-000007230000}"/>
    <cellStyle name="Comma 3 3 4 2 8 2" xfId="4038" xr:uid="{00000000-0005-0000-0000-000008230000}"/>
    <cellStyle name="Comma 3 3 4 2 8 2 2" xfId="9992" xr:uid="{00000000-0005-0000-0000-000009230000}"/>
    <cellStyle name="Comma 3 3 4 2 8 3" xfId="7016" xr:uid="{00000000-0005-0000-0000-00000A230000}"/>
    <cellStyle name="Comma 3 3 4 2 9" xfId="2069" xr:uid="{00000000-0005-0000-0000-00000B230000}"/>
    <cellStyle name="Comma 3 3 4 2 9 2" xfId="5047" xr:uid="{00000000-0005-0000-0000-00000C230000}"/>
    <cellStyle name="Comma 3 3 4 2 9 2 2" xfId="10999" xr:uid="{00000000-0005-0000-0000-00000D230000}"/>
    <cellStyle name="Comma 3 3 4 2 9 3" xfId="8023" xr:uid="{00000000-0005-0000-0000-00000E230000}"/>
    <cellStyle name="Comma 3 3 4 3" xfId="89" xr:uid="{00000000-0005-0000-0000-00000F230000}"/>
    <cellStyle name="Comma 3 3 4 3 10" xfId="6059" xr:uid="{00000000-0005-0000-0000-000010230000}"/>
    <cellStyle name="Comma 3 3 4 3 2" xfId="209" xr:uid="{00000000-0005-0000-0000-000011230000}"/>
    <cellStyle name="Comma 3 3 4 3 2 2" xfId="584" xr:uid="{00000000-0005-0000-0000-000012230000}"/>
    <cellStyle name="Comma 3 3 4 3 2 2 2" xfId="1419" xr:uid="{00000000-0005-0000-0000-000013230000}"/>
    <cellStyle name="Comma 3 3 4 3 2 2 2 2" xfId="4409" xr:uid="{00000000-0005-0000-0000-000014230000}"/>
    <cellStyle name="Comma 3 3 4 3 2 2 2 2 2" xfId="10363" xr:uid="{00000000-0005-0000-0000-000015230000}"/>
    <cellStyle name="Comma 3 3 4 3 2 2 2 3" xfId="7387" xr:uid="{00000000-0005-0000-0000-000016230000}"/>
    <cellStyle name="Comma 3 3 4 3 2 2 3" xfId="2594" xr:uid="{00000000-0005-0000-0000-000017230000}"/>
    <cellStyle name="Comma 3 3 4 3 2 2 3 2" xfId="5572" xr:uid="{00000000-0005-0000-0000-000018230000}"/>
    <cellStyle name="Comma 3 3 4 3 2 2 3 2 2" xfId="11524" xr:uid="{00000000-0005-0000-0000-000019230000}"/>
    <cellStyle name="Comma 3 3 4 3 2 2 3 3" xfId="8548" xr:uid="{00000000-0005-0000-0000-00001A230000}"/>
    <cellStyle name="Comma 3 3 4 3 2 2 4" xfId="3576" xr:uid="{00000000-0005-0000-0000-00001B230000}"/>
    <cellStyle name="Comma 3 3 4 3 2 2 4 2" xfId="9530" xr:uid="{00000000-0005-0000-0000-00001C230000}"/>
    <cellStyle name="Comma 3 3 4 3 2 2 5" xfId="6554" xr:uid="{00000000-0005-0000-0000-00001D230000}"/>
    <cellStyle name="Comma 3 3 4 3 2 3" xfId="1198" xr:uid="{00000000-0005-0000-0000-00001E230000}"/>
    <cellStyle name="Comma 3 3 4 3 2 3 2" xfId="4188" xr:uid="{00000000-0005-0000-0000-00001F230000}"/>
    <cellStyle name="Comma 3 3 4 3 2 3 2 2" xfId="10142" xr:uid="{00000000-0005-0000-0000-000020230000}"/>
    <cellStyle name="Comma 3 3 4 3 2 3 3" xfId="7166" xr:uid="{00000000-0005-0000-0000-000021230000}"/>
    <cellStyle name="Comma 3 3 4 3 2 4" xfId="2219" xr:uid="{00000000-0005-0000-0000-000022230000}"/>
    <cellStyle name="Comma 3 3 4 3 2 4 2" xfId="5197" xr:uid="{00000000-0005-0000-0000-000023230000}"/>
    <cellStyle name="Comma 3 3 4 3 2 4 2 2" xfId="11149" xr:uid="{00000000-0005-0000-0000-000024230000}"/>
    <cellStyle name="Comma 3 3 4 3 2 4 3" xfId="8173" xr:uid="{00000000-0005-0000-0000-000025230000}"/>
    <cellStyle name="Comma 3 3 4 3 2 5" xfId="3201" xr:uid="{00000000-0005-0000-0000-000026230000}"/>
    <cellStyle name="Comma 3 3 4 3 2 5 2" xfId="9155" xr:uid="{00000000-0005-0000-0000-000027230000}"/>
    <cellStyle name="Comma 3 3 4 3 2 6" xfId="6179" xr:uid="{00000000-0005-0000-0000-000028230000}"/>
    <cellStyle name="Comma 3 3 4 3 3" xfId="334" xr:uid="{00000000-0005-0000-0000-000029230000}"/>
    <cellStyle name="Comma 3 3 4 3 3 2" xfId="709" xr:uid="{00000000-0005-0000-0000-00002A230000}"/>
    <cellStyle name="Comma 3 3 4 3 3 2 2" xfId="1933" xr:uid="{00000000-0005-0000-0000-00002B230000}"/>
    <cellStyle name="Comma 3 3 4 3 3 2 2 2" xfId="4923" xr:uid="{00000000-0005-0000-0000-00002C230000}"/>
    <cellStyle name="Comma 3 3 4 3 3 2 2 2 2" xfId="10877" xr:uid="{00000000-0005-0000-0000-00002D230000}"/>
    <cellStyle name="Comma 3 3 4 3 3 2 2 3" xfId="7901" xr:uid="{00000000-0005-0000-0000-00002E230000}"/>
    <cellStyle name="Comma 3 3 4 3 3 2 3" xfId="2719" xr:uid="{00000000-0005-0000-0000-00002F230000}"/>
    <cellStyle name="Comma 3 3 4 3 3 2 3 2" xfId="5697" xr:uid="{00000000-0005-0000-0000-000030230000}"/>
    <cellStyle name="Comma 3 3 4 3 3 2 3 2 2" xfId="11649" xr:uid="{00000000-0005-0000-0000-000031230000}"/>
    <cellStyle name="Comma 3 3 4 3 3 2 3 3" xfId="8673" xr:uid="{00000000-0005-0000-0000-000032230000}"/>
    <cellStyle name="Comma 3 3 4 3 3 2 4" xfId="3701" xr:uid="{00000000-0005-0000-0000-000033230000}"/>
    <cellStyle name="Comma 3 3 4 3 3 2 4 2" xfId="9655" xr:uid="{00000000-0005-0000-0000-000034230000}"/>
    <cellStyle name="Comma 3 3 4 3 3 2 5" xfId="6679" xr:uid="{00000000-0005-0000-0000-000035230000}"/>
    <cellStyle name="Comma 3 3 4 3 3 3" xfId="1323" xr:uid="{00000000-0005-0000-0000-000036230000}"/>
    <cellStyle name="Comma 3 3 4 3 3 3 2" xfId="4313" xr:uid="{00000000-0005-0000-0000-000037230000}"/>
    <cellStyle name="Comma 3 3 4 3 3 3 2 2" xfId="10267" xr:uid="{00000000-0005-0000-0000-000038230000}"/>
    <cellStyle name="Comma 3 3 4 3 3 3 3" xfId="7291" xr:uid="{00000000-0005-0000-0000-000039230000}"/>
    <cellStyle name="Comma 3 3 4 3 3 4" xfId="2344" xr:uid="{00000000-0005-0000-0000-00003A230000}"/>
    <cellStyle name="Comma 3 3 4 3 3 4 2" xfId="5322" xr:uid="{00000000-0005-0000-0000-00003B230000}"/>
    <cellStyle name="Comma 3 3 4 3 3 4 2 2" xfId="11274" xr:uid="{00000000-0005-0000-0000-00003C230000}"/>
    <cellStyle name="Comma 3 3 4 3 3 4 3" xfId="8298" xr:uid="{00000000-0005-0000-0000-00003D230000}"/>
    <cellStyle name="Comma 3 3 4 3 3 5" xfId="3326" xr:uid="{00000000-0005-0000-0000-00003E230000}"/>
    <cellStyle name="Comma 3 3 4 3 3 5 2" xfId="9280" xr:uid="{00000000-0005-0000-0000-00003F230000}"/>
    <cellStyle name="Comma 3 3 4 3 3 6" xfId="6304" xr:uid="{00000000-0005-0000-0000-000040230000}"/>
    <cellStyle name="Comma 3 3 4 3 4" xfId="829" xr:uid="{00000000-0005-0000-0000-000041230000}"/>
    <cellStyle name="Comma 3 3 4 3 4 2" xfId="1600" xr:uid="{00000000-0005-0000-0000-000042230000}"/>
    <cellStyle name="Comma 3 3 4 3 4 2 2" xfId="4590" xr:uid="{00000000-0005-0000-0000-000043230000}"/>
    <cellStyle name="Comma 3 3 4 3 4 2 2 2" xfId="10544" xr:uid="{00000000-0005-0000-0000-000044230000}"/>
    <cellStyle name="Comma 3 3 4 3 4 2 3" xfId="7568" xr:uid="{00000000-0005-0000-0000-000045230000}"/>
    <cellStyle name="Comma 3 3 4 3 4 3" xfId="2839" xr:uid="{00000000-0005-0000-0000-000046230000}"/>
    <cellStyle name="Comma 3 3 4 3 4 3 2" xfId="5817" xr:uid="{00000000-0005-0000-0000-000047230000}"/>
    <cellStyle name="Comma 3 3 4 3 4 3 2 2" xfId="11769" xr:uid="{00000000-0005-0000-0000-000048230000}"/>
    <cellStyle name="Comma 3 3 4 3 4 3 3" xfId="8793" xr:uid="{00000000-0005-0000-0000-000049230000}"/>
    <cellStyle name="Comma 3 3 4 3 4 4" xfId="3821" xr:uid="{00000000-0005-0000-0000-00004A230000}"/>
    <cellStyle name="Comma 3 3 4 3 4 4 2" xfId="9775" xr:uid="{00000000-0005-0000-0000-00004B230000}"/>
    <cellStyle name="Comma 3 3 4 3 4 5" xfId="6799" xr:uid="{00000000-0005-0000-0000-00004C230000}"/>
    <cellStyle name="Comma 3 3 4 3 5" xfId="949" xr:uid="{00000000-0005-0000-0000-00004D230000}"/>
    <cellStyle name="Comma 3 3 4 3 5 2" xfId="1720" xr:uid="{00000000-0005-0000-0000-00004E230000}"/>
    <cellStyle name="Comma 3 3 4 3 5 2 2" xfId="4710" xr:uid="{00000000-0005-0000-0000-00004F230000}"/>
    <cellStyle name="Comma 3 3 4 3 5 2 2 2" xfId="10664" xr:uid="{00000000-0005-0000-0000-000050230000}"/>
    <cellStyle name="Comma 3 3 4 3 5 2 3" xfId="7688" xr:uid="{00000000-0005-0000-0000-000051230000}"/>
    <cellStyle name="Comma 3 3 4 3 5 3" xfId="2959" xr:uid="{00000000-0005-0000-0000-000052230000}"/>
    <cellStyle name="Comma 3 3 4 3 5 3 2" xfId="5937" xr:uid="{00000000-0005-0000-0000-000053230000}"/>
    <cellStyle name="Comma 3 3 4 3 5 3 2 2" xfId="11889" xr:uid="{00000000-0005-0000-0000-000054230000}"/>
    <cellStyle name="Comma 3 3 4 3 5 3 3" xfId="8913" xr:uid="{00000000-0005-0000-0000-000055230000}"/>
    <cellStyle name="Comma 3 3 4 3 5 4" xfId="3941" xr:uid="{00000000-0005-0000-0000-000056230000}"/>
    <cellStyle name="Comma 3 3 4 3 5 4 2" xfId="9895" xr:uid="{00000000-0005-0000-0000-000057230000}"/>
    <cellStyle name="Comma 3 3 4 3 5 5" xfId="6919" xr:uid="{00000000-0005-0000-0000-000058230000}"/>
    <cellStyle name="Comma 3 3 4 3 6" xfId="464" xr:uid="{00000000-0005-0000-0000-000059230000}"/>
    <cellStyle name="Comma 3 3 4 3 6 2" xfId="1816" xr:uid="{00000000-0005-0000-0000-00005A230000}"/>
    <cellStyle name="Comma 3 3 4 3 6 2 2" xfId="4806" xr:uid="{00000000-0005-0000-0000-00005B230000}"/>
    <cellStyle name="Comma 3 3 4 3 6 2 2 2" xfId="10760" xr:uid="{00000000-0005-0000-0000-00005C230000}"/>
    <cellStyle name="Comma 3 3 4 3 6 2 3" xfId="7784" xr:uid="{00000000-0005-0000-0000-00005D230000}"/>
    <cellStyle name="Comma 3 3 4 3 6 3" xfId="2474" xr:uid="{00000000-0005-0000-0000-00005E230000}"/>
    <cellStyle name="Comma 3 3 4 3 6 3 2" xfId="5452" xr:uid="{00000000-0005-0000-0000-00005F230000}"/>
    <cellStyle name="Comma 3 3 4 3 6 3 2 2" xfId="11404" xr:uid="{00000000-0005-0000-0000-000060230000}"/>
    <cellStyle name="Comma 3 3 4 3 6 3 3" xfId="8428" xr:uid="{00000000-0005-0000-0000-000061230000}"/>
    <cellStyle name="Comma 3 3 4 3 6 4" xfId="3456" xr:uid="{00000000-0005-0000-0000-000062230000}"/>
    <cellStyle name="Comma 3 3 4 3 6 4 2" xfId="9410" xr:uid="{00000000-0005-0000-0000-000063230000}"/>
    <cellStyle name="Comma 3 3 4 3 6 5" xfId="6434" xr:uid="{00000000-0005-0000-0000-000064230000}"/>
    <cellStyle name="Comma 3 3 4 3 7" xfId="1078" xr:uid="{00000000-0005-0000-0000-000065230000}"/>
    <cellStyle name="Comma 3 3 4 3 7 2" xfId="4068" xr:uid="{00000000-0005-0000-0000-000066230000}"/>
    <cellStyle name="Comma 3 3 4 3 7 2 2" xfId="10022" xr:uid="{00000000-0005-0000-0000-000067230000}"/>
    <cellStyle name="Comma 3 3 4 3 7 3" xfId="7046" xr:uid="{00000000-0005-0000-0000-000068230000}"/>
    <cellStyle name="Comma 3 3 4 3 8" xfId="2099" xr:uid="{00000000-0005-0000-0000-000069230000}"/>
    <cellStyle name="Comma 3 3 4 3 8 2" xfId="5077" xr:uid="{00000000-0005-0000-0000-00006A230000}"/>
    <cellStyle name="Comma 3 3 4 3 8 2 2" xfId="11029" xr:uid="{00000000-0005-0000-0000-00006B230000}"/>
    <cellStyle name="Comma 3 3 4 3 8 3" xfId="8053" xr:uid="{00000000-0005-0000-0000-00006C230000}"/>
    <cellStyle name="Comma 3 3 4 3 9" xfId="3081" xr:uid="{00000000-0005-0000-0000-00006D230000}"/>
    <cellStyle name="Comma 3 3 4 3 9 2" xfId="9035" xr:uid="{00000000-0005-0000-0000-00006E230000}"/>
    <cellStyle name="Comma 3 3 4 4" xfId="149" xr:uid="{00000000-0005-0000-0000-00006F230000}"/>
    <cellStyle name="Comma 3 3 4 4 2" xfId="524" xr:uid="{00000000-0005-0000-0000-000070230000}"/>
    <cellStyle name="Comma 3 3 4 4 2 2" xfId="1430" xr:uid="{00000000-0005-0000-0000-000071230000}"/>
    <cellStyle name="Comma 3 3 4 4 2 2 2" xfId="4420" xr:uid="{00000000-0005-0000-0000-000072230000}"/>
    <cellStyle name="Comma 3 3 4 4 2 2 2 2" xfId="10374" xr:uid="{00000000-0005-0000-0000-000073230000}"/>
    <cellStyle name="Comma 3 3 4 4 2 2 3" xfId="7398" xr:uid="{00000000-0005-0000-0000-000074230000}"/>
    <cellStyle name="Comma 3 3 4 4 2 3" xfId="2534" xr:uid="{00000000-0005-0000-0000-000075230000}"/>
    <cellStyle name="Comma 3 3 4 4 2 3 2" xfId="5512" xr:uid="{00000000-0005-0000-0000-000076230000}"/>
    <cellStyle name="Comma 3 3 4 4 2 3 2 2" xfId="11464" xr:uid="{00000000-0005-0000-0000-000077230000}"/>
    <cellStyle name="Comma 3 3 4 4 2 3 3" xfId="8488" xr:uid="{00000000-0005-0000-0000-000078230000}"/>
    <cellStyle name="Comma 3 3 4 4 2 4" xfId="3516" xr:uid="{00000000-0005-0000-0000-000079230000}"/>
    <cellStyle name="Comma 3 3 4 4 2 4 2" xfId="9470" xr:uid="{00000000-0005-0000-0000-00007A230000}"/>
    <cellStyle name="Comma 3 3 4 4 2 5" xfId="6494" xr:uid="{00000000-0005-0000-0000-00007B230000}"/>
    <cellStyle name="Comma 3 3 4 4 3" xfId="1138" xr:uid="{00000000-0005-0000-0000-00007C230000}"/>
    <cellStyle name="Comma 3 3 4 4 3 2" xfId="4128" xr:uid="{00000000-0005-0000-0000-00007D230000}"/>
    <cellStyle name="Comma 3 3 4 4 3 2 2" xfId="10082" xr:uid="{00000000-0005-0000-0000-00007E230000}"/>
    <cellStyle name="Comma 3 3 4 4 3 3" xfId="7106" xr:uid="{00000000-0005-0000-0000-00007F230000}"/>
    <cellStyle name="Comma 3 3 4 4 4" xfId="2159" xr:uid="{00000000-0005-0000-0000-000080230000}"/>
    <cellStyle name="Comma 3 3 4 4 4 2" xfId="5137" xr:uid="{00000000-0005-0000-0000-000081230000}"/>
    <cellStyle name="Comma 3 3 4 4 4 2 2" xfId="11089" xr:uid="{00000000-0005-0000-0000-000082230000}"/>
    <cellStyle name="Comma 3 3 4 4 4 3" xfId="8113" xr:uid="{00000000-0005-0000-0000-000083230000}"/>
    <cellStyle name="Comma 3 3 4 4 5" xfId="3141" xr:uid="{00000000-0005-0000-0000-000084230000}"/>
    <cellStyle name="Comma 3 3 4 4 5 2" xfId="9095" xr:uid="{00000000-0005-0000-0000-000085230000}"/>
    <cellStyle name="Comma 3 3 4 4 6" xfId="6119" xr:uid="{00000000-0005-0000-0000-000086230000}"/>
    <cellStyle name="Comma 3 3 4 5" xfId="274" xr:uid="{00000000-0005-0000-0000-000087230000}"/>
    <cellStyle name="Comma 3 3 4 5 2" xfId="649" xr:uid="{00000000-0005-0000-0000-000088230000}"/>
    <cellStyle name="Comma 3 3 4 5 2 2" xfId="1873" xr:uid="{00000000-0005-0000-0000-000089230000}"/>
    <cellStyle name="Comma 3 3 4 5 2 2 2" xfId="4863" xr:uid="{00000000-0005-0000-0000-00008A230000}"/>
    <cellStyle name="Comma 3 3 4 5 2 2 2 2" xfId="10817" xr:uid="{00000000-0005-0000-0000-00008B230000}"/>
    <cellStyle name="Comma 3 3 4 5 2 2 3" xfId="7841" xr:uid="{00000000-0005-0000-0000-00008C230000}"/>
    <cellStyle name="Comma 3 3 4 5 2 3" xfId="2659" xr:uid="{00000000-0005-0000-0000-00008D230000}"/>
    <cellStyle name="Comma 3 3 4 5 2 3 2" xfId="5637" xr:uid="{00000000-0005-0000-0000-00008E230000}"/>
    <cellStyle name="Comma 3 3 4 5 2 3 2 2" xfId="11589" xr:uid="{00000000-0005-0000-0000-00008F230000}"/>
    <cellStyle name="Comma 3 3 4 5 2 3 3" xfId="8613" xr:uid="{00000000-0005-0000-0000-000090230000}"/>
    <cellStyle name="Comma 3 3 4 5 2 4" xfId="3641" xr:uid="{00000000-0005-0000-0000-000091230000}"/>
    <cellStyle name="Comma 3 3 4 5 2 4 2" xfId="9595" xr:uid="{00000000-0005-0000-0000-000092230000}"/>
    <cellStyle name="Comma 3 3 4 5 2 5" xfId="6619" xr:uid="{00000000-0005-0000-0000-000093230000}"/>
    <cellStyle name="Comma 3 3 4 5 3" xfId="1263" xr:uid="{00000000-0005-0000-0000-000094230000}"/>
    <cellStyle name="Comma 3 3 4 5 3 2" xfId="4253" xr:uid="{00000000-0005-0000-0000-000095230000}"/>
    <cellStyle name="Comma 3 3 4 5 3 2 2" xfId="10207" xr:uid="{00000000-0005-0000-0000-000096230000}"/>
    <cellStyle name="Comma 3 3 4 5 3 3" xfId="7231" xr:uid="{00000000-0005-0000-0000-000097230000}"/>
    <cellStyle name="Comma 3 3 4 5 4" xfId="2284" xr:uid="{00000000-0005-0000-0000-000098230000}"/>
    <cellStyle name="Comma 3 3 4 5 4 2" xfId="5262" xr:uid="{00000000-0005-0000-0000-000099230000}"/>
    <cellStyle name="Comma 3 3 4 5 4 2 2" xfId="11214" xr:uid="{00000000-0005-0000-0000-00009A230000}"/>
    <cellStyle name="Comma 3 3 4 5 4 3" xfId="8238" xr:uid="{00000000-0005-0000-0000-00009B230000}"/>
    <cellStyle name="Comma 3 3 4 5 5" xfId="3266" xr:uid="{00000000-0005-0000-0000-00009C230000}"/>
    <cellStyle name="Comma 3 3 4 5 5 2" xfId="9220" xr:uid="{00000000-0005-0000-0000-00009D230000}"/>
    <cellStyle name="Comma 3 3 4 5 6" xfId="6244" xr:uid="{00000000-0005-0000-0000-00009E230000}"/>
    <cellStyle name="Comma 3 3 4 6" xfId="769" xr:uid="{00000000-0005-0000-0000-00009F230000}"/>
    <cellStyle name="Comma 3 3 4 6 2" xfId="1540" xr:uid="{00000000-0005-0000-0000-0000A0230000}"/>
    <cellStyle name="Comma 3 3 4 6 2 2" xfId="4530" xr:uid="{00000000-0005-0000-0000-0000A1230000}"/>
    <cellStyle name="Comma 3 3 4 6 2 2 2" xfId="10484" xr:uid="{00000000-0005-0000-0000-0000A2230000}"/>
    <cellStyle name="Comma 3 3 4 6 2 3" xfId="7508" xr:uid="{00000000-0005-0000-0000-0000A3230000}"/>
    <cellStyle name="Comma 3 3 4 6 3" xfId="2779" xr:uid="{00000000-0005-0000-0000-0000A4230000}"/>
    <cellStyle name="Comma 3 3 4 6 3 2" xfId="5757" xr:uid="{00000000-0005-0000-0000-0000A5230000}"/>
    <cellStyle name="Comma 3 3 4 6 3 2 2" xfId="11709" xr:uid="{00000000-0005-0000-0000-0000A6230000}"/>
    <cellStyle name="Comma 3 3 4 6 3 3" xfId="8733" xr:uid="{00000000-0005-0000-0000-0000A7230000}"/>
    <cellStyle name="Comma 3 3 4 6 4" xfId="3761" xr:uid="{00000000-0005-0000-0000-0000A8230000}"/>
    <cellStyle name="Comma 3 3 4 6 4 2" xfId="9715" xr:uid="{00000000-0005-0000-0000-0000A9230000}"/>
    <cellStyle name="Comma 3 3 4 6 5" xfId="6739" xr:uid="{00000000-0005-0000-0000-0000AA230000}"/>
    <cellStyle name="Comma 3 3 4 7" xfId="889" xr:uid="{00000000-0005-0000-0000-0000AB230000}"/>
    <cellStyle name="Comma 3 3 4 7 2" xfId="1660" xr:uid="{00000000-0005-0000-0000-0000AC230000}"/>
    <cellStyle name="Comma 3 3 4 7 2 2" xfId="4650" xr:uid="{00000000-0005-0000-0000-0000AD230000}"/>
    <cellStyle name="Comma 3 3 4 7 2 2 2" xfId="10604" xr:uid="{00000000-0005-0000-0000-0000AE230000}"/>
    <cellStyle name="Comma 3 3 4 7 2 3" xfId="7628" xr:uid="{00000000-0005-0000-0000-0000AF230000}"/>
    <cellStyle name="Comma 3 3 4 7 3" xfId="2899" xr:uid="{00000000-0005-0000-0000-0000B0230000}"/>
    <cellStyle name="Comma 3 3 4 7 3 2" xfId="5877" xr:uid="{00000000-0005-0000-0000-0000B1230000}"/>
    <cellStyle name="Comma 3 3 4 7 3 2 2" xfId="11829" xr:uid="{00000000-0005-0000-0000-0000B2230000}"/>
    <cellStyle name="Comma 3 3 4 7 3 3" xfId="8853" xr:uid="{00000000-0005-0000-0000-0000B3230000}"/>
    <cellStyle name="Comma 3 3 4 7 4" xfId="3881" xr:uid="{00000000-0005-0000-0000-0000B4230000}"/>
    <cellStyle name="Comma 3 3 4 7 4 2" xfId="9835" xr:uid="{00000000-0005-0000-0000-0000B5230000}"/>
    <cellStyle name="Comma 3 3 4 7 5" xfId="6859" xr:uid="{00000000-0005-0000-0000-0000B6230000}"/>
    <cellStyle name="Comma 3 3 4 8" xfId="404" xr:uid="{00000000-0005-0000-0000-0000B7230000}"/>
    <cellStyle name="Comma 3 3 4 8 2" xfId="1789" xr:uid="{00000000-0005-0000-0000-0000B8230000}"/>
    <cellStyle name="Comma 3 3 4 8 2 2" xfId="4779" xr:uid="{00000000-0005-0000-0000-0000B9230000}"/>
    <cellStyle name="Comma 3 3 4 8 2 2 2" xfId="10733" xr:uid="{00000000-0005-0000-0000-0000BA230000}"/>
    <cellStyle name="Comma 3 3 4 8 2 3" xfId="7757" xr:uid="{00000000-0005-0000-0000-0000BB230000}"/>
    <cellStyle name="Comma 3 3 4 8 3" xfId="2414" xr:uid="{00000000-0005-0000-0000-0000BC230000}"/>
    <cellStyle name="Comma 3 3 4 8 3 2" xfId="5392" xr:uid="{00000000-0005-0000-0000-0000BD230000}"/>
    <cellStyle name="Comma 3 3 4 8 3 2 2" xfId="11344" xr:uid="{00000000-0005-0000-0000-0000BE230000}"/>
    <cellStyle name="Comma 3 3 4 8 3 3" xfId="8368" xr:uid="{00000000-0005-0000-0000-0000BF230000}"/>
    <cellStyle name="Comma 3 3 4 8 4" xfId="3396" xr:uid="{00000000-0005-0000-0000-0000C0230000}"/>
    <cellStyle name="Comma 3 3 4 8 4 2" xfId="9350" xr:uid="{00000000-0005-0000-0000-0000C1230000}"/>
    <cellStyle name="Comma 3 3 4 8 5" xfId="6374" xr:uid="{00000000-0005-0000-0000-0000C2230000}"/>
    <cellStyle name="Comma 3 3 4 9" xfId="1018" xr:uid="{00000000-0005-0000-0000-0000C3230000}"/>
    <cellStyle name="Comma 3 3 4 9 2" xfId="4008" xr:uid="{00000000-0005-0000-0000-0000C4230000}"/>
    <cellStyle name="Comma 3 3 4 9 2 2" xfId="9962" xr:uid="{00000000-0005-0000-0000-0000C5230000}"/>
    <cellStyle name="Comma 3 3 4 9 3" xfId="6986" xr:uid="{00000000-0005-0000-0000-0000C6230000}"/>
    <cellStyle name="Comma 3 3 5" xfId="44" xr:uid="{00000000-0005-0000-0000-0000C7230000}"/>
    <cellStyle name="Comma 3 3 5 10" xfId="3036" xr:uid="{00000000-0005-0000-0000-0000C8230000}"/>
    <cellStyle name="Comma 3 3 5 10 2" xfId="8990" xr:uid="{00000000-0005-0000-0000-0000C9230000}"/>
    <cellStyle name="Comma 3 3 5 11" xfId="6014" xr:uid="{00000000-0005-0000-0000-0000CA230000}"/>
    <cellStyle name="Comma 3 3 5 2" xfId="104" xr:uid="{00000000-0005-0000-0000-0000CB230000}"/>
    <cellStyle name="Comma 3 3 5 2 10" xfId="6074" xr:uid="{00000000-0005-0000-0000-0000CC230000}"/>
    <cellStyle name="Comma 3 3 5 2 2" xfId="224" xr:uid="{00000000-0005-0000-0000-0000CD230000}"/>
    <cellStyle name="Comma 3 3 5 2 2 2" xfId="599" xr:uid="{00000000-0005-0000-0000-0000CE230000}"/>
    <cellStyle name="Comma 3 3 5 2 2 2 2" xfId="1460" xr:uid="{00000000-0005-0000-0000-0000CF230000}"/>
    <cellStyle name="Comma 3 3 5 2 2 2 2 2" xfId="4450" xr:uid="{00000000-0005-0000-0000-0000D0230000}"/>
    <cellStyle name="Comma 3 3 5 2 2 2 2 2 2" xfId="10404" xr:uid="{00000000-0005-0000-0000-0000D1230000}"/>
    <cellStyle name="Comma 3 3 5 2 2 2 2 3" xfId="7428" xr:uid="{00000000-0005-0000-0000-0000D2230000}"/>
    <cellStyle name="Comma 3 3 5 2 2 2 3" xfId="2609" xr:uid="{00000000-0005-0000-0000-0000D3230000}"/>
    <cellStyle name="Comma 3 3 5 2 2 2 3 2" xfId="5587" xr:uid="{00000000-0005-0000-0000-0000D4230000}"/>
    <cellStyle name="Comma 3 3 5 2 2 2 3 2 2" xfId="11539" xr:uid="{00000000-0005-0000-0000-0000D5230000}"/>
    <cellStyle name="Comma 3 3 5 2 2 2 3 3" xfId="8563" xr:uid="{00000000-0005-0000-0000-0000D6230000}"/>
    <cellStyle name="Comma 3 3 5 2 2 2 4" xfId="3591" xr:uid="{00000000-0005-0000-0000-0000D7230000}"/>
    <cellStyle name="Comma 3 3 5 2 2 2 4 2" xfId="9545" xr:uid="{00000000-0005-0000-0000-0000D8230000}"/>
    <cellStyle name="Comma 3 3 5 2 2 2 5" xfId="6569" xr:uid="{00000000-0005-0000-0000-0000D9230000}"/>
    <cellStyle name="Comma 3 3 5 2 2 3" xfId="1213" xr:uid="{00000000-0005-0000-0000-0000DA230000}"/>
    <cellStyle name="Comma 3 3 5 2 2 3 2" xfId="4203" xr:uid="{00000000-0005-0000-0000-0000DB230000}"/>
    <cellStyle name="Comma 3 3 5 2 2 3 2 2" xfId="10157" xr:uid="{00000000-0005-0000-0000-0000DC230000}"/>
    <cellStyle name="Comma 3 3 5 2 2 3 3" xfId="7181" xr:uid="{00000000-0005-0000-0000-0000DD230000}"/>
    <cellStyle name="Comma 3 3 5 2 2 4" xfId="2234" xr:uid="{00000000-0005-0000-0000-0000DE230000}"/>
    <cellStyle name="Comma 3 3 5 2 2 4 2" xfId="5212" xr:uid="{00000000-0005-0000-0000-0000DF230000}"/>
    <cellStyle name="Comma 3 3 5 2 2 4 2 2" xfId="11164" xr:uid="{00000000-0005-0000-0000-0000E0230000}"/>
    <cellStyle name="Comma 3 3 5 2 2 4 3" xfId="8188" xr:uid="{00000000-0005-0000-0000-0000E1230000}"/>
    <cellStyle name="Comma 3 3 5 2 2 5" xfId="3216" xr:uid="{00000000-0005-0000-0000-0000E2230000}"/>
    <cellStyle name="Comma 3 3 5 2 2 5 2" xfId="9170" xr:uid="{00000000-0005-0000-0000-0000E3230000}"/>
    <cellStyle name="Comma 3 3 5 2 2 6" xfId="6194" xr:uid="{00000000-0005-0000-0000-0000E4230000}"/>
    <cellStyle name="Comma 3 3 5 2 3" xfId="349" xr:uid="{00000000-0005-0000-0000-0000E5230000}"/>
    <cellStyle name="Comma 3 3 5 2 3 2" xfId="724" xr:uid="{00000000-0005-0000-0000-0000E6230000}"/>
    <cellStyle name="Comma 3 3 5 2 3 2 2" xfId="1948" xr:uid="{00000000-0005-0000-0000-0000E7230000}"/>
    <cellStyle name="Comma 3 3 5 2 3 2 2 2" xfId="4938" xr:uid="{00000000-0005-0000-0000-0000E8230000}"/>
    <cellStyle name="Comma 3 3 5 2 3 2 2 2 2" xfId="10892" xr:uid="{00000000-0005-0000-0000-0000E9230000}"/>
    <cellStyle name="Comma 3 3 5 2 3 2 2 3" xfId="7916" xr:uid="{00000000-0005-0000-0000-0000EA230000}"/>
    <cellStyle name="Comma 3 3 5 2 3 2 3" xfId="2734" xr:uid="{00000000-0005-0000-0000-0000EB230000}"/>
    <cellStyle name="Comma 3 3 5 2 3 2 3 2" xfId="5712" xr:uid="{00000000-0005-0000-0000-0000EC230000}"/>
    <cellStyle name="Comma 3 3 5 2 3 2 3 2 2" xfId="11664" xr:uid="{00000000-0005-0000-0000-0000ED230000}"/>
    <cellStyle name="Comma 3 3 5 2 3 2 3 3" xfId="8688" xr:uid="{00000000-0005-0000-0000-0000EE230000}"/>
    <cellStyle name="Comma 3 3 5 2 3 2 4" xfId="3716" xr:uid="{00000000-0005-0000-0000-0000EF230000}"/>
    <cellStyle name="Comma 3 3 5 2 3 2 4 2" xfId="9670" xr:uid="{00000000-0005-0000-0000-0000F0230000}"/>
    <cellStyle name="Comma 3 3 5 2 3 2 5" xfId="6694" xr:uid="{00000000-0005-0000-0000-0000F1230000}"/>
    <cellStyle name="Comma 3 3 5 2 3 3" xfId="1338" xr:uid="{00000000-0005-0000-0000-0000F2230000}"/>
    <cellStyle name="Comma 3 3 5 2 3 3 2" xfId="4328" xr:uid="{00000000-0005-0000-0000-0000F3230000}"/>
    <cellStyle name="Comma 3 3 5 2 3 3 2 2" xfId="10282" xr:uid="{00000000-0005-0000-0000-0000F4230000}"/>
    <cellStyle name="Comma 3 3 5 2 3 3 3" xfId="7306" xr:uid="{00000000-0005-0000-0000-0000F5230000}"/>
    <cellStyle name="Comma 3 3 5 2 3 4" xfId="2359" xr:uid="{00000000-0005-0000-0000-0000F6230000}"/>
    <cellStyle name="Comma 3 3 5 2 3 4 2" xfId="5337" xr:uid="{00000000-0005-0000-0000-0000F7230000}"/>
    <cellStyle name="Comma 3 3 5 2 3 4 2 2" xfId="11289" xr:uid="{00000000-0005-0000-0000-0000F8230000}"/>
    <cellStyle name="Comma 3 3 5 2 3 4 3" xfId="8313" xr:uid="{00000000-0005-0000-0000-0000F9230000}"/>
    <cellStyle name="Comma 3 3 5 2 3 5" xfId="3341" xr:uid="{00000000-0005-0000-0000-0000FA230000}"/>
    <cellStyle name="Comma 3 3 5 2 3 5 2" xfId="9295" xr:uid="{00000000-0005-0000-0000-0000FB230000}"/>
    <cellStyle name="Comma 3 3 5 2 3 6" xfId="6319" xr:uid="{00000000-0005-0000-0000-0000FC230000}"/>
    <cellStyle name="Comma 3 3 5 2 4" xfId="844" xr:uid="{00000000-0005-0000-0000-0000FD230000}"/>
    <cellStyle name="Comma 3 3 5 2 4 2" xfId="1615" xr:uid="{00000000-0005-0000-0000-0000FE230000}"/>
    <cellStyle name="Comma 3 3 5 2 4 2 2" xfId="4605" xr:uid="{00000000-0005-0000-0000-0000FF230000}"/>
    <cellStyle name="Comma 3 3 5 2 4 2 2 2" xfId="10559" xr:uid="{00000000-0005-0000-0000-000000240000}"/>
    <cellStyle name="Comma 3 3 5 2 4 2 3" xfId="7583" xr:uid="{00000000-0005-0000-0000-000001240000}"/>
    <cellStyle name="Comma 3 3 5 2 4 3" xfId="2854" xr:uid="{00000000-0005-0000-0000-000002240000}"/>
    <cellStyle name="Comma 3 3 5 2 4 3 2" xfId="5832" xr:uid="{00000000-0005-0000-0000-000003240000}"/>
    <cellStyle name="Comma 3 3 5 2 4 3 2 2" xfId="11784" xr:uid="{00000000-0005-0000-0000-000004240000}"/>
    <cellStyle name="Comma 3 3 5 2 4 3 3" xfId="8808" xr:uid="{00000000-0005-0000-0000-000005240000}"/>
    <cellStyle name="Comma 3 3 5 2 4 4" xfId="3836" xr:uid="{00000000-0005-0000-0000-000006240000}"/>
    <cellStyle name="Comma 3 3 5 2 4 4 2" xfId="9790" xr:uid="{00000000-0005-0000-0000-000007240000}"/>
    <cellStyle name="Comma 3 3 5 2 4 5" xfId="6814" xr:uid="{00000000-0005-0000-0000-000008240000}"/>
    <cellStyle name="Comma 3 3 5 2 5" xfId="964" xr:uid="{00000000-0005-0000-0000-000009240000}"/>
    <cellStyle name="Comma 3 3 5 2 5 2" xfId="1735" xr:uid="{00000000-0005-0000-0000-00000A240000}"/>
    <cellStyle name="Comma 3 3 5 2 5 2 2" xfId="4725" xr:uid="{00000000-0005-0000-0000-00000B240000}"/>
    <cellStyle name="Comma 3 3 5 2 5 2 2 2" xfId="10679" xr:uid="{00000000-0005-0000-0000-00000C240000}"/>
    <cellStyle name="Comma 3 3 5 2 5 2 3" xfId="7703" xr:uid="{00000000-0005-0000-0000-00000D240000}"/>
    <cellStyle name="Comma 3 3 5 2 5 3" xfId="2974" xr:uid="{00000000-0005-0000-0000-00000E240000}"/>
    <cellStyle name="Comma 3 3 5 2 5 3 2" xfId="5952" xr:uid="{00000000-0005-0000-0000-00000F240000}"/>
    <cellStyle name="Comma 3 3 5 2 5 3 2 2" xfId="11904" xr:uid="{00000000-0005-0000-0000-000010240000}"/>
    <cellStyle name="Comma 3 3 5 2 5 3 3" xfId="8928" xr:uid="{00000000-0005-0000-0000-000011240000}"/>
    <cellStyle name="Comma 3 3 5 2 5 4" xfId="3956" xr:uid="{00000000-0005-0000-0000-000012240000}"/>
    <cellStyle name="Comma 3 3 5 2 5 4 2" xfId="9910" xr:uid="{00000000-0005-0000-0000-000013240000}"/>
    <cellStyle name="Comma 3 3 5 2 5 5" xfId="6934" xr:uid="{00000000-0005-0000-0000-000014240000}"/>
    <cellStyle name="Comma 3 3 5 2 6" xfId="479" xr:uid="{00000000-0005-0000-0000-000015240000}"/>
    <cellStyle name="Comma 3 3 5 2 6 2" xfId="1463" xr:uid="{00000000-0005-0000-0000-000016240000}"/>
    <cellStyle name="Comma 3 3 5 2 6 2 2" xfId="4453" xr:uid="{00000000-0005-0000-0000-000017240000}"/>
    <cellStyle name="Comma 3 3 5 2 6 2 2 2" xfId="10407" xr:uid="{00000000-0005-0000-0000-000018240000}"/>
    <cellStyle name="Comma 3 3 5 2 6 2 3" xfId="7431" xr:uid="{00000000-0005-0000-0000-000019240000}"/>
    <cellStyle name="Comma 3 3 5 2 6 3" xfId="2489" xr:uid="{00000000-0005-0000-0000-00001A240000}"/>
    <cellStyle name="Comma 3 3 5 2 6 3 2" xfId="5467" xr:uid="{00000000-0005-0000-0000-00001B240000}"/>
    <cellStyle name="Comma 3 3 5 2 6 3 2 2" xfId="11419" xr:uid="{00000000-0005-0000-0000-00001C240000}"/>
    <cellStyle name="Comma 3 3 5 2 6 3 3" xfId="8443" xr:uid="{00000000-0005-0000-0000-00001D240000}"/>
    <cellStyle name="Comma 3 3 5 2 6 4" xfId="3471" xr:uid="{00000000-0005-0000-0000-00001E240000}"/>
    <cellStyle name="Comma 3 3 5 2 6 4 2" xfId="9425" xr:uid="{00000000-0005-0000-0000-00001F240000}"/>
    <cellStyle name="Comma 3 3 5 2 6 5" xfId="6449" xr:uid="{00000000-0005-0000-0000-000020240000}"/>
    <cellStyle name="Comma 3 3 5 2 7" xfId="1093" xr:uid="{00000000-0005-0000-0000-000021240000}"/>
    <cellStyle name="Comma 3 3 5 2 7 2" xfId="4083" xr:uid="{00000000-0005-0000-0000-000022240000}"/>
    <cellStyle name="Comma 3 3 5 2 7 2 2" xfId="10037" xr:uid="{00000000-0005-0000-0000-000023240000}"/>
    <cellStyle name="Comma 3 3 5 2 7 3" xfId="7061" xr:uid="{00000000-0005-0000-0000-000024240000}"/>
    <cellStyle name="Comma 3 3 5 2 8" xfId="2114" xr:uid="{00000000-0005-0000-0000-000025240000}"/>
    <cellStyle name="Comma 3 3 5 2 8 2" xfId="5092" xr:uid="{00000000-0005-0000-0000-000026240000}"/>
    <cellStyle name="Comma 3 3 5 2 8 2 2" xfId="11044" xr:uid="{00000000-0005-0000-0000-000027240000}"/>
    <cellStyle name="Comma 3 3 5 2 8 3" xfId="8068" xr:uid="{00000000-0005-0000-0000-000028240000}"/>
    <cellStyle name="Comma 3 3 5 2 9" xfId="3096" xr:uid="{00000000-0005-0000-0000-000029240000}"/>
    <cellStyle name="Comma 3 3 5 2 9 2" xfId="9050" xr:uid="{00000000-0005-0000-0000-00002A240000}"/>
    <cellStyle name="Comma 3 3 5 3" xfId="164" xr:uid="{00000000-0005-0000-0000-00002B240000}"/>
    <cellStyle name="Comma 3 3 5 3 2" xfId="539" xr:uid="{00000000-0005-0000-0000-00002C240000}"/>
    <cellStyle name="Comma 3 3 5 3 2 2" xfId="1809" xr:uid="{00000000-0005-0000-0000-00002D240000}"/>
    <cellStyle name="Comma 3 3 5 3 2 2 2" xfId="4799" xr:uid="{00000000-0005-0000-0000-00002E240000}"/>
    <cellStyle name="Comma 3 3 5 3 2 2 2 2" xfId="10753" xr:uid="{00000000-0005-0000-0000-00002F240000}"/>
    <cellStyle name="Comma 3 3 5 3 2 2 3" xfId="7777" xr:uid="{00000000-0005-0000-0000-000030240000}"/>
    <cellStyle name="Comma 3 3 5 3 2 3" xfId="2549" xr:uid="{00000000-0005-0000-0000-000031240000}"/>
    <cellStyle name="Comma 3 3 5 3 2 3 2" xfId="5527" xr:uid="{00000000-0005-0000-0000-000032240000}"/>
    <cellStyle name="Comma 3 3 5 3 2 3 2 2" xfId="11479" xr:uid="{00000000-0005-0000-0000-000033240000}"/>
    <cellStyle name="Comma 3 3 5 3 2 3 3" xfId="8503" xr:uid="{00000000-0005-0000-0000-000034240000}"/>
    <cellStyle name="Comma 3 3 5 3 2 4" xfId="3531" xr:uid="{00000000-0005-0000-0000-000035240000}"/>
    <cellStyle name="Comma 3 3 5 3 2 4 2" xfId="9485" xr:uid="{00000000-0005-0000-0000-000036240000}"/>
    <cellStyle name="Comma 3 3 5 3 2 5" xfId="6509" xr:uid="{00000000-0005-0000-0000-000037240000}"/>
    <cellStyle name="Comma 3 3 5 3 3" xfId="1153" xr:uid="{00000000-0005-0000-0000-000038240000}"/>
    <cellStyle name="Comma 3 3 5 3 3 2" xfId="4143" xr:uid="{00000000-0005-0000-0000-000039240000}"/>
    <cellStyle name="Comma 3 3 5 3 3 2 2" xfId="10097" xr:uid="{00000000-0005-0000-0000-00003A240000}"/>
    <cellStyle name="Comma 3 3 5 3 3 3" xfId="7121" xr:uid="{00000000-0005-0000-0000-00003B240000}"/>
    <cellStyle name="Comma 3 3 5 3 4" xfId="2174" xr:uid="{00000000-0005-0000-0000-00003C240000}"/>
    <cellStyle name="Comma 3 3 5 3 4 2" xfId="5152" xr:uid="{00000000-0005-0000-0000-00003D240000}"/>
    <cellStyle name="Comma 3 3 5 3 4 2 2" xfId="11104" xr:uid="{00000000-0005-0000-0000-00003E240000}"/>
    <cellStyle name="Comma 3 3 5 3 4 3" xfId="8128" xr:uid="{00000000-0005-0000-0000-00003F240000}"/>
    <cellStyle name="Comma 3 3 5 3 5" xfId="3156" xr:uid="{00000000-0005-0000-0000-000040240000}"/>
    <cellStyle name="Comma 3 3 5 3 5 2" xfId="9110" xr:uid="{00000000-0005-0000-0000-000041240000}"/>
    <cellStyle name="Comma 3 3 5 3 6" xfId="6134" xr:uid="{00000000-0005-0000-0000-000042240000}"/>
    <cellStyle name="Comma 3 3 5 4" xfId="289" xr:uid="{00000000-0005-0000-0000-000043240000}"/>
    <cellStyle name="Comma 3 3 5 4 2" xfId="664" xr:uid="{00000000-0005-0000-0000-000044240000}"/>
    <cellStyle name="Comma 3 3 5 4 2 2" xfId="1888" xr:uid="{00000000-0005-0000-0000-000045240000}"/>
    <cellStyle name="Comma 3 3 5 4 2 2 2" xfId="4878" xr:uid="{00000000-0005-0000-0000-000046240000}"/>
    <cellStyle name="Comma 3 3 5 4 2 2 2 2" xfId="10832" xr:uid="{00000000-0005-0000-0000-000047240000}"/>
    <cellStyle name="Comma 3 3 5 4 2 2 3" xfId="7856" xr:uid="{00000000-0005-0000-0000-000048240000}"/>
    <cellStyle name="Comma 3 3 5 4 2 3" xfId="2674" xr:uid="{00000000-0005-0000-0000-000049240000}"/>
    <cellStyle name="Comma 3 3 5 4 2 3 2" xfId="5652" xr:uid="{00000000-0005-0000-0000-00004A240000}"/>
    <cellStyle name="Comma 3 3 5 4 2 3 2 2" xfId="11604" xr:uid="{00000000-0005-0000-0000-00004B240000}"/>
    <cellStyle name="Comma 3 3 5 4 2 3 3" xfId="8628" xr:uid="{00000000-0005-0000-0000-00004C240000}"/>
    <cellStyle name="Comma 3 3 5 4 2 4" xfId="3656" xr:uid="{00000000-0005-0000-0000-00004D240000}"/>
    <cellStyle name="Comma 3 3 5 4 2 4 2" xfId="9610" xr:uid="{00000000-0005-0000-0000-00004E240000}"/>
    <cellStyle name="Comma 3 3 5 4 2 5" xfId="6634" xr:uid="{00000000-0005-0000-0000-00004F240000}"/>
    <cellStyle name="Comma 3 3 5 4 3" xfId="1278" xr:uid="{00000000-0005-0000-0000-000050240000}"/>
    <cellStyle name="Comma 3 3 5 4 3 2" xfId="4268" xr:uid="{00000000-0005-0000-0000-000051240000}"/>
    <cellStyle name="Comma 3 3 5 4 3 2 2" xfId="10222" xr:uid="{00000000-0005-0000-0000-000052240000}"/>
    <cellStyle name="Comma 3 3 5 4 3 3" xfId="7246" xr:uid="{00000000-0005-0000-0000-000053240000}"/>
    <cellStyle name="Comma 3 3 5 4 4" xfId="2299" xr:uid="{00000000-0005-0000-0000-000054240000}"/>
    <cellStyle name="Comma 3 3 5 4 4 2" xfId="5277" xr:uid="{00000000-0005-0000-0000-000055240000}"/>
    <cellStyle name="Comma 3 3 5 4 4 2 2" xfId="11229" xr:uid="{00000000-0005-0000-0000-000056240000}"/>
    <cellStyle name="Comma 3 3 5 4 4 3" xfId="8253" xr:uid="{00000000-0005-0000-0000-000057240000}"/>
    <cellStyle name="Comma 3 3 5 4 5" xfId="3281" xr:uid="{00000000-0005-0000-0000-000058240000}"/>
    <cellStyle name="Comma 3 3 5 4 5 2" xfId="9235" xr:uid="{00000000-0005-0000-0000-000059240000}"/>
    <cellStyle name="Comma 3 3 5 4 6" xfId="6259" xr:uid="{00000000-0005-0000-0000-00005A240000}"/>
    <cellStyle name="Comma 3 3 5 5" xfId="784" xr:uid="{00000000-0005-0000-0000-00005B240000}"/>
    <cellStyle name="Comma 3 3 5 5 2" xfId="1555" xr:uid="{00000000-0005-0000-0000-00005C240000}"/>
    <cellStyle name="Comma 3 3 5 5 2 2" xfId="4545" xr:uid="{00000000-0005-0000-0000-00005D240000}"/>
    <cellStyle name="Comma 3 3 5 5 2 2 2" xfId="10499" xr:uid="{00000000-0005-0000-0000-00005E240000}"/>
    <cellStyle name="Comma 3 3 5 5 2 3" xfId="7523" xr:uid="{00000000-0005-0000-0000-00005F240000}"/>
    <cellStyle name="Comma 3 3 5 5 3" xfId="2794" xr:uid="{00000000-0005-0000-0000-000060240000}"/>
    <cellStyle name="Comma 3 3 5 5 3 2" xfId="5772" xr:uid="{00000000-0005-0000-0000-000061240000}"/>
    <cellStyle name="Comma 3 3 5 5 3 2 2" xfId="11724" xr:uid="{00000000-0005-0000-0000-000062240000}"/>
    <cellStyle name="Comma 3 3 5 5 3 3" xfId="8748" xr:uid="{00000000-0005-0000-0000-000063240000}"/>
    <cellStyle name="Comma 3 3 5 5 4" xfId="3776" xr:uid="{00000000-0005-0000-0000-000064240000}"/>
    <cellStyle name="Comma 3 3 5 5 4 2" xfId="9730" xr:uid="{00000000-0005-0000-0000-000065240000}"/>
    <cellStyle name="Comma 3 3 5 5 5" xfId="6754" xr:uid="{00000000-0005-0000-0000-000066240000}"/>
    <cellStyle name="Comma 3 3 5 6" xfId="904" xr:uid="{00000000-0005-0000-0000-000067240000}"/>
    <cellStyle name="Comma 3 3 5 6 2" xfId="1675" xr:uid="{00000000-0005-0000-0000-000068240000}"/>
    <cellStyle name="Comma 3 3 5 6 2 2" xfId="4665" xr:uid="{00000000-0005-0000-0000-000069240000}"/>
    <cellStyle name="Comma 3 3 5 6 2 2 2" xfId="10619" xr:uid="{00000000-0005-0000-0000-00006A240000}"/>
    <cellStyle name="Comma 3 3 5 6 2 3" xfId="7643" xr:uid="{00000000-0005-0000-0000-00006B240000}"/>
    <cellStyle name="Comma 3 3 5 6 3" xfId="2914" xr:uid="{00000000-0005-0000-0000-00006C240000}"/>
    <cellStyle name="Comma 3 3 5 6 3 2" xfId="5892" xr:uid="{00000000-0005-0000-0000-00006D240000}"/>
    <cellStyle name="Comma 3 3 5 6 3 2 2" xfId="11844" xr:uid="{00000000-0005-0000-0000-00006E240000}"/>
    <cellStyle name="Comma 3 3 5 6 3 3" xfId="8868" xr:uid="{00000000-0005-0000-0000-00006F240000}"/>
    <cellStyle name="Comma 3 3 5 6 4" xfId="3896" xr:uid="{00000000-0005-0000-0000-000070240000}"/>
    <cellStyle name="Comma 3 3 5 6 4 2" xfId="9850" xr:uid="{00000000-0005-0000-0000-000071240000}"/>
    <cellStyle name="Comma 3 3 5 6 5" xfId="6874" xr:uid="{00000000-0005-0000-0000-000072240000}"/>
    <cellStyle name="Comma 3 3 5 7" xfId="419" xr:uid="{00000000-0005-0000-0000-000073240000}"/>
    <cellStyle name="Comma 3 3 5 7 2" xfId="1382" xr:uid="{00000000-0005-0000-0000-000074240000}"/>
    <cellStyle name="Comma 3 3 5 7 2 2" xfId="4372" xr:uid="{00000000-0005-0000-0000-000075240000}"/>
    <cellStyle name="Comma 3 3 5 7 2 2 2" xfId="10326" xr:uid="{00000000-0005-0000-0000-000076240000}"/>
    <cellStyle name="Comma 3 3 5 7 2 3" xfId="7350" xr:uid="{00000000-0005-0000-0000-000077240000}"/>
    <cellStyle name="Comma 3 3 5 7 3" xfId="2429" xr:uid="{00000000-0005-0000-0000-000078240000}"/>
    <cellStyle name="Comma 3 3 5 7 3 2" xfId="5407" xr:uid="{00000000-0005-0000-0000-000079240000}"/>
    <cellStyle name="Comma 3 3 5 7 3 2 2" xfId="11359" xr:uid="{00000000-0005-0000-0000-00007A240000}"/>
    <cellStyle name="Comma 3 3 5 7 3 3" xfId="8383" xr:uid="{00000000-0005-0000-0000-00007B240000}"/>
    <cellStyle name="Comma 3 3 5 7 4" xfId="3411" xr:uid="{00000000-0005-0000-0000-00007C240000}"/>
    <cellStyle name="Comma 3 3 5 7 4 2" xfId="9365" xr:uid="{00000000-0005-0000-0000-00007D240000}"/>
    <cellStyle name="Comma 3 3 5 7 5" xfId="6389" xr:uid="{00000000-0005-0000-0000-00007E240000}"/>
    <cellStyle name="Comma 3 3 5 8" xfId="1033" xr:uid="{00000000-0005-0000-0000-00007F240000}"/>
    <cellStyle name="Comma 3 3 5 8 2" xfId="4023" xr:uid="{00000000-0005-0000-0000-000080240000}"/>
    <cellStyle name="Comma 3 3 5 8 2 2" xfId="9977" xr:uid="{00000000-0005-0000-0000-000081240000}"/>
    <cellStyle name="Comma 3 3 5 8 3" xfId="7001" xr:uid="{00000000-0005-0000-0000-000082240000}"/>
    <cellStyle name="Comma 3 3 5 9" xfId="2054" xr:uid="{00000000-0005-0000-0000-000083240000}"/>
    <cellStyle name="Comma 3 3 5 9 2" xfId="5032" xr:uid="{00000000-0005-0000-0000-000084240000}"/>
    <cellStyle name="Comma 3 3 5 9 2 2" xfId="10984" xr:uid="{00000000-0005-0000-0000-000085240000}"/>
    <cellStyle name="Comma 3 3 5 9 3" xfId="8008" xr:uid="{00000000-0005-0000-0000-000086240000}"/>
    <cellStyle name="Comma 3 3 6" xfId="74" xr:uid="{00000000-0005-0000-0000-000087240000}"/>
    <cellStyle name="Comma 3 3 6 10" xfId="6044" xr:uid="{00000000-0005-0000-0000-000088240000}"/>
    <cellStyle name="Comma 3 3 6 2" xfId="194" xr:uid="{00000000-0005-0000-0000-000089240000}"/>
    <cellStyle name="Comma 3 3 6 2 2" xfId="569" xr:uid="{00000000-0005-0000-0000-00008A240000}"/>
    <cellStyle name="Comma 3 3 6 2 2 2" xfId="1776" xr:uid="{00000000-0005-0000-0000-00008B240000}"/>
    <cellStyle name="Comma 3 3 6 2 2 2 2" xfId="4766" xr:uid="{00000000-0005-0000-0000-00008C240000}"/>
    <cellStyle name="Comma 3 3 6 2 2 2 2 2" xfId="10720" xr:uid="{00000000-0005-0000-0000-00008D240000}"/>
    <cellStyle name="Comma 3 3 6 2 2 2 3" xfId="7744" xr:uid="{00000000-0005-0000-0000-00008E240000}"/>
    <cellStyle name="Comma 3 3 6 2 2 3" xfId="2579" xr:uid="{00000000-0005-0000-0000-00008F240000}"/>
    <cellStyle name="Comma 3 3 6 2 2 3 2" xfId="5557" xr:uid="{00000000-0005-0000-0000-000090240000}"/>
    <cellStyle name="Comma 3 3 6 2 2 3 2 2" xfId="11509" xr:uid="{00000000-0005-0000-0000-000091240000}"/>
    <cellStyle name="Comma 3 3 6 2 2 3 3" xfId="8533" xr:uid="{00000000-0005-0000-0000-000092240000}"/>
    <cellStyle name="Comma 3 3 6 2 2 4" xfId="3561" xr:uid="{00000000-0005-0000-0000-000093240000}"/>
    <cellStyle name="Comma 3 3 6 2 2 4 2" xfId="9515" xr:uid="{00000000-0005-0000-0000-000094240000}"/>
    <cellStyle name="Comma 3 3 6 2 2 5" xfId="6539" xr:uid="{00000000-0005-0000-0000-000095240000}"/>
    <cellStyle name="Comma 3 3 6 2 3" xfId="1183" xr:uid="{00000000-0005-0000-0000-000096240000}"/>
    <cellStyle name="Comma 3 3 6 2 3 2" xfId="4173" xr:uid="{00000000-0005-0000-0000-000097240000}"/>
    <cellStyle name="Comma 3 3 6 2 3 2 2" xfId="10127" xr:uid="{00000000-0005-0000-0000-000098240000}"/>
    <cellStyle name="Comma 3 3 6 2 3 3" xfId="7151" xr:uid="{00000000-0005-0000-0000-000099240000}"/>
    <cellStyle name="Comma 3 3 6 2 4" xfId="2204" xr:uid="{00000000-0005-0000-0000-00009A240000}"/>
    <cellStyle name="Comma 3 3 6 2 4 2" xfId="5182" xr:uid="{00000000-0005-0000-0000-00009B240000}"/>
    <cellStyle name="Comma 3 3 6 2 4 2 2" xfId="11134" xr:uid="{00000000-0005-0000-0000-00009C240000}"/>
    <cellStyle name="Comma 3 3 6 2 4 3" xfId="8158" xr:uid="{00000000-0005-0000-0000-00009D240000}"/>
    <cellStyle name="Comma 3 3 6 2 5" xfId="3186" xr:uid="{00000000-0005-0000-0000-00009E240000}"/>
    <cellStyle name="Comma 3 3 6 2 5 2" xfId="9140" xr:uid="{00000000-0005-0000-0000-00009F240000}"/>
    <cellStyle name="Comma 3 3 6 2 6" xfId="6164" xr:uid="{00000000-0005-0000-0000-0000A0240000}"/>
    <cellStyle name="Comma 3 3 6 3" xfId="319" xr:uid="{00000000-0005-0000-0000-0000A1240000}"/>
    <cellStyle name="Comma 3 3 6 3 2" xfId="694" xr:uid="{00000000-0005-0000-0000-0000A2240000}"/>
    <cellStyle name="Comma 3 3 6 3 2 2" xfId="1918" xr:uid="{00000000-0005-0000-0000-0000A3240000}"/>
    <cellStyle name="Comma 3 3 6 3 2 2 2" xfId="4908" xr:uid="{00000000-0005-0000-0000-0000A4240000}"/>
    <cellStyle name="Comma 3 3 6 3 2 2 2 2" xfId="10862" xr:uid="{00000000-0005-0000-0000-0000A5240000}"/>
    <cellStyle name="Comma 3 3 6 3 2 2 3" xfId="7886" xr:uid="{00000000-0005-0000-0000-0000A6240000}"/>
    <cellStyle name="Comma 3 3 6 3 2 3" xfId="2704" xr:uid="{00000000-0005-0000-0000-0000A7240000}"/>
    <cellStyle name="Comma 3 3 6 3 2 3 2" xfId="5682" xr:uid="{00000000-0005-0000-0000-0000A8240000}"/>
    <cellStyle name="Comma 3 3 6 3 2 3 2 2" xfId="11634" xr:uid="{00000000-0005-0000-0000-0000A9240000}"/>
    <cellStyle name="Comma 3 3 6 3 2 3 3" xfId="8658" xr:uid="{00000000-0005-0000-0000-0000AA240000}"/>
    <cellStyle name="Comma 3 3 6 3 2 4" xfId="3686" xr:uid="{00000000-0005-0000-0000-0000AB240000}"/>
    <cellStyle name="Comma 3 3 6 3 2 4 2" xfId="9640" xr:uid="{00000000-0005-0000-0000-0000AC240000}"/>
    <cellStyle name="Comma 3 3 6 3 2 5" xfId="6664" xr:uid="{00000000-0005-0000-0000-0000AD240000}"/>
    <cellStyle name="Comma 3 3 6 3 3" xfId="1308" xr:uid="{00000000-0005-0000-0000-0000AE240000}"/>
    <cellStyle name="Comma 3 3 6 3 3 2" xfId="4298" xr:uid="{00000000-0005-0000-0000-0000AF240000}"/>
    <cellStyle name="Comma 3 3 6 3 3 2 2" xfId="10252" xr:uid="{00000000-0005-0000-0000-0000B0240000}"/>
    <cellStyle name="Comma 3 3 6 3 3 3" xfId="7276" xr:uid="{00000000-0005-0000-0000-0000B1240000}"/>
    <cellStyle name="Comma 3 3 6 3 4" xfId="2329" xr:uid="{00000000-0005-0000-0000-0000B2240000}"/>
    <cellStyle name="Comma 3 3 6 3 4 2" xfId="5307" xr:uid="{00000000-0005-0000-0000-0000B3240000}"/>
    <cellStyle name="Comma 3 3 6 3 4 2 2" xfId="11259" xr:uid="{00000000-0005-0000-0000-0000B4240000}"/>
    <cellStyle name="Comma 3 3 6 3 4 3" xfId="8283" xr:uid="{00000000-0005-0000-0000-0000B5240000}"/>
    <cellStyle name="Comma 3 3 6 3 5" xfId="3311" xr:uid="{00000000-0005-0000-0000-0000B6240000}"/>
    <cellStyle name="Comma 3 3 6 3 5 2" xfId="9265" xr:uid="{00000000-0005-0000-0000-0000B7240000}"/>
    <cellStyle name="Comma 3 3 6 3 6" xfId="6289" xr:uid="{00000000-0005-0000-0000-0000B8240000}"/>
    <cellStyle name="Comma 3 3 6 4" xfId="814" xr:uid="{00000000-0005-0000-0000-0000B9240000}"/>
    <cellStyle name="Comma 3 3 6 4 2" xfId="1585" xr:uid="{00000000-0005-0000-0000-0000BA240000}"/>
    <cellStyle name="Comma 3 3 6 4 2 2" xfId="4575" xr:uid="{00000000-0005-0000-0000-0000BB240000}"/>
    <cellStyle name="Comma 3 3 6 4 2 2 2" xfId="10529" xr:uid="{00000000-0005-0000-0000-0000BC240000}"/>
    <cellStyle name="Comma 3 3 6 4 2 3" xfId="7553" xr:uid="{00000000-0005-0000-0000-0000BD240000}"/>
    <cellStyle name="Comma 3 3 6 4 3" xfId="2824" xr:uid="{00000000-0005-0000-0000-0000BE240000}"/>
    <cellStyle name="Comma 3 3 6 4 3 2" xfId="5802" xr:uid="{00000000-0005-0000-0000-0000BF240000}"/>
    <cellStyle name="Comma 3 3 6 4 3 2 2" xfId="11754" xr:uid="{00000000-0005-0000-0000-0000C0240000}"/>
    <cellStyle name="Comma 3 3 6 4 3 3" xfId="8778" xr:uid="{00000000-0005-0000-0000-0000C1240000}"/>
    <cellStyle name="Comma 3 3 6 4 4" xfId="3806" xr:uid="{00000000-0005-0000-0000-0000C2240000}"/>
    <cellStyle name="Comma 3 3 6 4 4 2" xfId="9760" xr:uid="{00000000-0005-0000-0000-0000C3240000}"/>
    <cellStyle name="Comma 3 3 6 4 5" xfId="6784" xr:uid="{00000000-0005-0000-0000-0000C4240000}"/>
    <cellStyle name="Comma 3 3 6 5" xfId="934" xr:uid="{00000000-0005-0000-0000-0000C5240000}"/>
    <cellStyle name="Comma 3 3 6 5 2" xfId="1705" xr:uid="{00000000-0005-0000-0000-0000C6240000}"/>
    <cellStyle name="Comma 3 3 6 5 2 2" xfId="4695" xr:uid="{00000000-0005-0000-0000-0000C7240000}"/>
    <cellStyle name="Comma 3 3 6 5 2 2 2" xfId="10649" xr:uid="{00000000-0005-0000-0000-0000C8240000}"/>
    <cellStyle name="Comma 3 3 6 5 2 3" xfId="7673" xr:uid="{00000000-0005-0000-0000-0000C9240000}"/>
    <cellStyle name="Comma 3 3 6 5 3" xfId="2944" xr:uid="{00000000-0005-0000-0000-0000CA240000}"/>
    <cellStyle name="Comma 3 3 6 5 3 2" xfId="5922" xr:uid="{00000000-0005-0000-0000-0000CB240000}"/>
    <cellStyle name="Comma 3 3 6 5 3 2 2" xfId="11874" xr:uid="{00000000-0005-0000-0000-0000CC240000}"/>
    <cellStyle name="Comma 3 3 6 5 3 3" xfId="8898" xr:uid="{00000000-0005-0000-0000-0000CD240000}"/>
    <cellStyle name="Comma 3 3 6 5 4" xfId="3926" xr:uid="{00000000-0005-0000-0000-0000CE240000}"/>
    <cellStyle name="Comma 3 3 6 5 4 2" xfId="9880" xr:uid="{00000000-0005-0000-0000-0000CF240000}"/>
    <cellStyle name="Comma 3 3 6 5 5" xfId="6904" xr:uid="{00000000-0005-0000-0000-0000D0240000}"/>
    <cellStyle name="Comma 3 3 6 6" xfId="449" xr:uid="{00000000-0005-0000-0000-0000D1240000}"/>
    <cellStyle name="Comma 3 3 6 6 2" xfId="1802" xr:uid="{00000000-0005-0000-0000-0000D2240000}"/>
    <cellStyle name="Comma 3 3 6 6 2 2" xfId="4792" xr:uid="{00000000-0005-0000-0000-0000D3240000}"/>
    <cellStyle name="Comma 3 3 6 6 2 2 2" xfId="10746" xr:uid="{00000000-0005-0000-0000-0000D4240000}"/>
    <cellStyle name="Comma 3 3 6 6 2 3" xfId="7770" xr:uid="{00000000-0005-0000-0000-0000D5240000}"/>
    <cellStyle name="Comma 3 3 6 6 3" xfId="2459" xr:uid="{00000000-0005-0000-0000-0000D6240000}"/>
    <cellStyle name="Comma 3 3 6 6 3 2" xfId="5437" xr:uid="{00000000-0005-0000-0000-0000D7240000}"/>
    <cellStyle name="Comma 3 3 6 6 3 2 2" xfId="11389" xr:uid="{00000000-0005-0000-0000-0000D8240000}"/>
    <cellStyle name="Comma 3 3 6 6 3 3" xfId="8413" xr:uid="{00000000-0005-0000-0000-0000D9240000}"/>
    <cellStyle name="Comma 3 3 6 6 4" xfId="3441" xr:uid="{00000000-0005-0000-0000-0000DA240000}"/>
    <cellStyle name="Comma 3 3 6 6 4 2" xfId="9395" xr:uid="{00000000-0005-0000-0000-0000DB240000}"/>
    <cellStyle name="Comma 3 3 6 6 5" xfId="6419" xr:uid="{00000000-0005-0000-0000-0000DC240000}"/>
    <cellStyle name="Comma 3 3 6 7" xfId="1063" xr:uid="{00000000-0005-0000-0000-0000DD240000}"/>
    <cellStyle name="Comma 3 3 6 7 2" xfId="4053" xr:uid="{00000000-0005-0000-0000-0000DE240000}"/>
    <cellStyle name="Comma 3 3 6 7 2 2" xfId="10007" xr:uid="{00000000-0005-0000-0000-0000DF240000}"/>
    <cellStyle name="Comma 3 3 6 7 3" xfId="7031" xr:uid="{00000000-0005-0000-0000-0000E0240000}"/>
    <cellStyle name="Comma 3 3 6 8" xfId="2084" xr:uid="{00000000-0005-0000-0000-0000E1240000}"/>
    <cellStyle name="Comma 3 3 6 8 2" xfId="5062" xr:uid="{00000000-0005-0000-0000-0000E2240000}"/>
    <cellStyle name="Comma 3 3 6 8 2 2" xfId="11014" xr:uid="{00000000-0005-0000-0000-0000E3240000}"/>
    <cellStyle name="Comma 3 3 6 8 3" xfId="8038" xr:uid="{00000000-0005-0000-0000-0000E4240000}"/>
    <cellStyle name="Comma 3 3 6 9" xfId="3066" xr:uid="{00000000-0005-0000-0000-0000E5240000}"/>
    <cellStyle name="Comma 3 3 6 9 2" xfId="9020" xr:uid="{00000000-0005-0000-0000-0000E6240000}"/>
    <cellStyle name="Comma 3 3 7" xfId="254" xr:uid="{00000000-0005-0000-0000-0000E7240000}"/>
    <cellStyle name="Comma 3 3 7 2" xfId="629" xr:uid="{00000000-0005-0000-0000-0000E8240000}"/>
    <cellStyle name="Comma 3 3 7 2 2" xfId="1853" xr:uid="{00000000-0005-0000-0000-0000E9240000}"/>
    <cellStyle name="Comma 3 3 7 2 2 2" xfId="4843" xr:uid="{00000000-0005-0000-0000-0000EA240000}"/>
    <cellStyle name="Comma 3 3 7 2 2 2 2" xfId="10797" xr:uid="{00000000-0005-0000-0000-0000EB240000}"/>
    <cellStyle name="Comma 3 3 7 2 2 3" xfId="7821" xr:uid="{00000000-0005-0000-0000-0000EC240000}"/>
    <cellStyle name="Comma 3 3 7 2 3" xfId="2639" xr:uid="{00000000-0005-0000-0000-0000ED240000}"/>
    <cellStyle name="Comma 3 3 7 2 3 2" xfId="5617" xr:uid="{00000000-0005-0000-0000-0000EE240000}"/>
    <cellStyle name="Comma 3 3 7 2 3 2 2" xfId="11569" xr:uid="{00000000-0005-0000-0000-0000EF240000}"/>
    <cellStyle name="Comma 3 3 7 2 3 3" xfId="8593" xr:uid="{00000000-0005-0000-0000-0000F0240000}"/>
    <cellStyle name="Comma 3 3 7 2 4" xfId="3621" xr:uid="{00000000-0005-0000-0000-0000F1240000}"/>
    <cellStyle name="Comma 3 3 7 2 4 2" xfId="9575" xr:uid="{00000000-0005-0000-0000-0000F2240000}"/>
    <cellStyle name="Comma 3 3 7 2 5" xfId="6599" xr:uid="{00000000-0005-0000-0000-0000F3240000}"/>
    <cellStyle name="Comma 3 3 7 3" xfId="1243" xr:uid="{00000000-0005-0000-0000-0000F4240000}"/>
    <cellStyle name="Comma 3 3 7 3 2" xfId="4233" xr:uid="{00000000-0005-0000-0000-0000F5240000}"/>
    <cellStyle name="Comma 3 3 7 3 2 2" xfId="10187" xr:uid="{00000000-0005-0000-0000-0000F6240000}"/>
    <cellStyle name="Comma 3 3 7 3 3" xfId="7211" xr:uid="{00000000-0005-0000-0000-0000F7240000}"/>
    <cellStyle name="Comma 3 3 7 4" xfId="2264" xr:uid="{00000000-0005-0000-0000-0000F8240000}"/>
    <cellStyle name="Comma 3 3 7 4 2" xfId="5242" xr:uid="{00000000-0005-0000-0000-0000F9240000}"/>
    <cellStyle name="Comma 3 3 7 4 2 2" xfId="11194" xr:uid="{00000000-0005-0000-0000-0000FA240000}"/>
    <cellStyle name="Comma 3 3 7 4 3" xfId="8218" xr:uid="{00000000-0005-0000-0000-0000FB240000}"/>
    <cellStyle name="Comma 3 3 7 5" xfId="3246" xr:uid="{00000000-0005-0000-0000-0000FC240000}"/>
    <cellStyle name="Comma 3 3 7 5 2" xfId="9200" xr:uid="{00000000-0005-0000-0000-0000FD240000}"/>
    <cellStyle name="Comma 3 3 7 6" xfId="6224" xr:uid="{00000000-0005-0000-0000-0000FE240000}"/>
    <cellStyle name="Comma 3 3 8" xfId="134" xr:uid="{00000000-0005-0000-0000-0000FF240000}"/>
    <cellStyle name="Comma 3 3 8 2" xfId="509" xr:uid="{00000000-0005-0000-0000-000000250000}"/>
    <cellStyle name="Comma 3 3 8 2 2" xfId="1511" xr:uid="{00000000-0005-0000-0000-000001250000}"/>
    <cellStyle name="Comma 3 3 8 2 2 2" xfId="4501" xr:uid="{00000000-0005-0000-0000-000002250000}"/>
    <cellStyle name="Comma 3 3 8 2 2 2 2" xfId="10455" xr:uid="{00000000-0005-0000-0000-000003250000}"/>
    <cellStyle name="Comma 3 3 8 2 2 3" xfId="7479" xr:uid="{00000000-0005-0000-0000-000004250000}"/>
    <cellStyle name="Comma 3 3 8 2 3" xfId="2519" xr:uid="{00000000-0005-0000-0000-000005250000}"/>
    <cellStyle name="Comma 3 3 8 2 3 2" xfId="5497" xr:uid="{00000000-0005-0000-0000-000006250000}"/>
    <cellStyle name="Comma 3 3 8 2 3 2 2" xfId="11449" xr:uid="{00000000-0005-0000-0000-000007250000}"/>
    <cellStyle name="Comma 3 3 8 2 3 3" xfId="8473" xr:uid="{00000000-0005-0000-0000-000008250000}"/>
    <cellStyle name="Comma 3 3 8 2 4" xfId="3501" xr:uid="{00000000-0005-0000-0000-000009250000}"/>
    <cellStyle name="Comma 3 3 8 2 4 2" xfId="9455" xr:uid="{00000000-0005-0000-0000-00000A250000}"/>
    <cellStyle name="Comma 3 3 8 2 5" xfId="6479" xr:uid="{00000000-0005-0000-0000-00000B250000}"/>
    <cellStyle name="Comma 3 3 8 3" xfId="1123" xr:uid="{00000000-0005-0000-0000-00000C250000}"/>
    <cellStyle name="Comma 3 3 8 3 2" xfId="4113" xr:uid="{00000000-0005-0000-0000-00000D250000}"/>
    <cellStyle name="Comma 3 3 8 3 2 2" xfId="10067" xr:uid="{00000000-0005-0000-0000-00000E250000}"/>
    <cellStyle name="Comma 3 3 8 3 3" xfId="7091" xr:uid="{00000000-0005-0000-0000-00000F250000}"/>
    <cellStyle name="Comma 3 3 8 4" xfId="2144" xr:uid="{00000000-0005-0000-0000-000010250000}"/>
    <cellStyle name="Comma 3 3 8 4 2" xfId="5122" xr:uid="{00000000-0005-0000-0000-000011250000}"/>
    <cellStyle name="Comma 3 3 8 4 2 2" xfId="11074" xr:uid="{00000000-0005-0000-0000-000012250000}"/>
    <cellStyle name="Comma 3 3 8 4 3" xfId="8098" xr:uid="{00000000-0005-0000-0000-000013250000}"/>
    <cellStyle name="Comma 3 3 8 5" xfId="3126" xr:uid="{00000000-0005-0000-0000-000014250000}"/>
    <cellStyle name="Comma 3 3 8 5 2" xfId="9080" xr:uid="{00000000-0005-0000-0000-000015250000}"/>
    <cellStyle name="Comma 3 3 8 6" xfId="6104" xr:uid="{00000000-0005-0000-0000-000016250000}"/>
    <cellStyle name="Comma 3 3 9" xfId="259" xr:uid="{00000000-0005-0000-0000-000017250000}"/>
    <cellStyle name="Comma 3 3 9 2" xfId="634" xr:uid="{00000000-0005-0000-0000-000018250000}"/>
    <cellStyle name="Comma 3 3 9 2 2" xfId="1858" xr:uid="{00000000-0005-0000-0000-000019250000}"/>
    <cellStyle name="Comma 3 3 9 2 2 2" xfId="4848" xr:uid="{00000000-0005-0000-0000-00001A250000}"/>
    <cellStyle name="Comma 3 3 9 2 2 2 2" xfId="10802" xr:uid="{00000000-0005-0000-0000-00001B250000}"/>
    <cellStyle name="Comma 3 3 9 2 2 3" xfId="7826" xr:uid="{00000000-0005-0000-0000-00001C250000}"/>
    <cellStyle name="Comma 3 3 9 2 3" xfId="2644" xr:uid="{00000000-0005-0000-0000-00001D250000}"/>
    <cellStyle name="Comma 3 3 9 2 3 2" xfId="5622" xr:uid="{00000000-0005-0000-0000-00001E250000}"/>
    <cellStyle name="Comma 3 3 9 2 3 2 2" xfId="11574" xr:uid="{00000000-0005-0000-0000-00001F250000}"/>
    <cellStyle name="Comma 3 3 9 2 3 3" xfId="8598" xr:uid="{00000000-0005-0000-0000-000020250000}"/>
    <cellStyle name="Comma 3 3 9 2 4" xfId="3626" xr:uid="{00000000-0005-0000-0000-000021250000}"/>
    <cellStyle name="Comma 3 3 9 2 4 2" xfId="9580" xr:uid="{00000000-0005-0000-0000-000022250000}"/>
    <cellStyle name="Comma 3 3 9 2 5" xfId="6604" xr:uid="{00000000-0005-0000-0000-000023250000}"/>
    <cellStyle name="Comma 3 3 9 3" xfId="1248" xr:uid="{00000000-0005-0000-0000-000024250000}"/>
    <cellStyle name="Comma 3 3 9 3 2" xfId="4238" xr:uid="{00000000-0005-0000-0000-000025250000}"/>
    <cellStyle name="Comma 3 3 9 3 2 2" xfId="10192" xr:uid="{00000000-0005-0000-0000-000026250000}"/>
    <cellStyle name="Comma 3 3 9 3 3" xfId="7216" xr:uid="{00000000-0005-0000-0000-000027250000}"/>
    <cellStyle name="Comma 3 3 9 4" xfId="2269" xr:uid="{00000000-0005-0000-0000-000028250000}"/>
    <cellStyle name="Comma 3 3 9 4 2" xfId="5247" xr:uid="{00000000-0005-0000-0000-000029250000}"/>
    <cellStyle name="Comma 3 3 9 4 2 2" xfId="11199" xr:uid="{00000000-0005-0000-0000-00002A250000}"/>
    <cellStyle name="Comma 3 3 9 4 3" xfId="8223" xr:uid="{00000000-0005-0000-0000-00002B250000}"/>
    <cellStyle name="Comma 3 3 9 5" xfId="3251" xr:uid="{00000000-0005-0000-0000-00002C250000}"/>
    <cellStyle name="Comma 3 3 9 5 2" xfId="9205" xr:uid="{00000000-0005-0000-0000-00002D250000}"/>
    <cellStyle name="Comma 3 3 9 6" xfId="6229" xr:uid="{00000000-0005-0000-0000-00002E250000}"/>
    <cellStyle name="Comma 3 4" xfId="993" xr:uid="{00000000-0005-0000-0000-00002F250000}"/>
    <cellStyle name="Comma 3 4 2" xfId="1977" xr:uid="{00000000-0005-0000-0000-000030250000}"/>
    <cellStyle name="Comma 3 4 2 2" xfId="2012" xr:uid="{00000000-0005-0000-0000-000031250000}"/>
    <cellStyle name="Comma 3 4 2 2 2" xfId="4998" xr:uid="{00000000-0005-0000-0000-000032250000}"/>
    <cellStyle name="Comma 3 4 2 2 2 2" xfId="10950" xr:uid="{00000000-0005-0000-0000-000033250000}"/>
    <cellStyle name="Comma 3 4 2 2 3" xfId="7974" xr:uid="{00000000-0005-0000-0000-000034250000}"/>
    <cellStyle name="Comma 3 4 2 3" xfId="4967" xr:uid="{00000000-0005-0000-0000-000035250000}"/>
    <cellStyle name="Comma 3 4 2 3 2" xfId="10920" xr:uid="{00000000-0005-0000-0000-000036250000}"/>
    <cellStyle name="Comma 3 4 2 4" xfId="7944" xr:uid="{00000000-0005-0000-0000-000037250000}"/>
    <cellStyle name="Comma 3 4 3" xfId="1988" xr:uid="{00000000-0005-0000-0000-000038250000}"/>
    <cellStyle name="Comma 3 4 3 2" xfId="4976" xr:uid="{00000000-0005-0000-0000-000039250000}"/>
    <cellStyle name="Comma 3 4 3 2 2" xfId="10928" xr:uid="{00000000-0005-0000-0000-00003A250000}"/>
    <cellStyle name="Comma 3 4 3 3" xfId="7952" xr:uid="{00000000-0005-0000-0000-00003B250000}"/>
    <cellStyle name="Comma 3 4 4" xfId="3002" xr:uid="{00000000-0005-0000-0000-00003C250000}"/>
    <cellStyle name="Comma 3 4 4 2" xfId="5980" xr:uid="{00000000-0005-0000-0000-00003D250000}"/>
    <cellStyle name="Comma 3 4 4 2 2" xfId="11932" xr:uid="{00000000-0005-0000-0000-00003E250000}"/>
    <cellStyle name="Comma 3 4 4 3" xfId="8956" xr:uid="{00000000-0005-0000-0000-00003F250000}"/>
    <cellStyle name="Comma 3 4 5" xfId="3984" xr:uid="{00000000-0005-0000-0000-000040250000}"/>
    <cellStyle name="Comma 3 4 5 2" xfId="9938" xr:uid="{00000000-0005-0000-0000-000041250000}"/>
    <cellStyle name="Comma 3 4 6" xfId="6962" xr:uid="{00000000-0005-0000-0000-000042250000}"/>
    <cellStyle name="Comma 3 5" xfId="11943" xr:uid="{00000000-0005-0000-0000-000043250000}"/>
    <cellStyle name="Comma 3 6" xfId="11956" xr:uid="{00000000-0005-0000-0000-000044250000}"/>
    <cellStyle name="Comma 3 7" xfId="11977" xr:uid="{9D5EC2BC-DA83-4B66-8576-34816AF45C7D}"/>
    <cellStyle name="Comma 4" xfId="11937" xr:uid="{00000000-0005-0000-0000-000045250000}"/>
    <cellStyle name="Comma 4 2" xfId="11944" xr:uid="{00000000-0005-0000-0000-000046250000}"/>
    <cellStyle name="Comma 4 3" xfId="11957" xr:uid="{00000000-0005-0000-0000-000047250000}"/>
    <cellStyle name="Comma 5" xfId="11942" xr:uid="{00000000-0005-0000-0000-000048250000}"/>
    <cellStyle name="Comma 5 2" xfId="11958" xr:uid="{00000000-0005-0000-0000-000049250000}"/>
    <cellStyle name="Comma 6" xfId="11959" xr:uid="{00000000-0005-0000-0000-00004A250000}"/>
    <cellStyle name="Comma 7" xfId="11960" xr:uid="{00000000-0005-0000-0000-00004B250000}"/>
    <cellStyle name="Comma 8" xfId="11961" xr:uid="{00000000-0005-0000-0000-00004C250000}"/>
    <cellStyle name="Comma 9" xfId="11962" xr:uid="{00000000-0005-0000-0000-00004D250000}"/>
    <cellStyle name="Comma0" xfId="11963" xr:uid="{00000000-0005-0000-0000-00004E250000}"/>
    <cellStyle name="Comma0 2" xfId="11964" xr:uid="{00000000-0005-0000-0000-00004F250000}"/>
    <cellStyle name="Currency 2" xfId="2020" xr:uid="{00000000-0005-0000-0000-000050250000}"/>
    <cellStyle name="fonctions clients" xfId="11978" xr:uid="{1748C2BF-B30E-45C8-BFAE-1BCAAC8010C8}"/>
    <cellStyle name="Good 2" xfId="11979" xr:uid="{3B3231FD-E983-403E-8C41-0DBA4532FA9A}"/>
    <cellStyle name="kolona A" xfId="11980" xr:uid="{3D6123DC-BCB0-4028-BA1C-79773874CF94}"/>
    <cellStyle name="kolona C" xfId="11981" xr:uid="{902B7081-28A1-4A61-92A4-DDEBA3D6B79D}"/>
    <cellStyle name="kolona D" xfId="11982" xr:uid="{18C723A6-C589-4FA3-8405-4FC60D214118}"/>
    <cellStyle name="kolona F" xfId="11983" xr:uid="{0825431B-945C-4244-A489-E84AF7A28D42}"/>
    <cellStyle name="Milliers [0]_Chiffrage MCSET Octobre 1997" xfId="11984" xr:uid="{16D24A46-CEDB-4C9A-8902-B2E00D80F791}"/>
    <cellStyle name="Milliers_Chiffrage MCSET Octobre 1997" xfId="11985" xr:uid="{ED7101AD-5366-45FD-8C9A-FEB380013DBC}"/>
    <cellStyle name="Monétaire [0]_Chiffrage MCSET Octobre 1997" xfId="11986" xr:uid="{E1746540-A904-4BC5-944A-5D6867C6EC20}"/>
    <cellStyle name="Monétaire_Chiffrage MCSET Octobre 1997" xfId="11987" xr:uid="{E3EE8153-F3F4-4DC8-9C4F-49721823FB8C}"/>
    <cellStyle name="Normal" xfId="0" builtinId="0"/>
    <cellStyle name="Normal 10" xfId="11934" xr:uid="{00000000-0005-0000-0000-000052250000}"/>
    <cellStyle name="Normal 10 10" xfId="11988" xr:uid="{F702ED01-C9E9-49F3-BB8F-AC8BC26D682B}"/>
    <cellStyle name="Normal 10 11" xfId="11989" xr:uid="{8AB42320-CA3C-437E-93CF-EF4234D757F9}"/>
    <cellStyle name="Normal 10 12" xfId="11990" xr:uid="{FFC4A584-0EB3-4FA6-9830-D53F3338A648}"/>
    <cellStyle name="Normal 10 13" xfId="11991" xr:uid="{8C11B2D7-13B8-48D4-BDD2-B25032EB7AE8}"/>
    <cellStyle name="Normal 10 14" xfId="11992" xr:uid="{3D8F9FAD-7674-42AC-87D7-515155829D5D}"/>
    <cellStyle name="Normal 10 15" xfId="11993" xr:uid="{22918DA9-4419-432A-9105-E49342452532}"/>
    <cellStyle name="Normal 10 16" xfId="11994" xr:uid="{85B3777B-3781-4008-A6B0-F2F1FB1C3728}"/>
    <cellStyle name="Normal 10 17" xfId="11995" xr:uid="{765BC5FB-33A5-470E-8767-D930831BE595}"/>
    <cellStyle name="Normal 10 18" xfId="11996" xr:uid="{67DBAE8C-A0A8-4F43-9BB9-654C997FEF44}"/>
    <cellStyle name="Normal 10 19" xfId="11997" xr:uid="{7C2FB1E0-2E7A-4499-A236-DDDC5F8746C9}"/>
    <cellStyle name="Normal 10 2" xfId="11954" xr:uid="{00000000-0005-0000-0000-000053250000}"/>
    <cellStyle name="Normal 10 3" xfId="11998" xr:uid="{49E4F8BA-EAE5-4457-B14D-3933A23E7601}"/>
    <cellStyle name="Normal 10 4" xfId="11999" xr:uid="{6AAF91D1-B514-4B27-97E0-72A84479B8FA}"/>
    <cellStyle name="Normal 10 5" xfId="12000" xr:uid="{5E0C7098-71C5-4D73-9C22-C6601284BEEB}"/>
    <cellStyle name="Normal 10 6" xfId="12001" xr:uid="{99DC73CD-6567-4598-B1A8-E1F5CD35A15D}"/>
    <cellStyle name="Normal 10 7" xfId="12002" xr:uid="{948B8AA3-AB6C-4FDC-B9FF-45AFAA3DA7EC}"/>
    <cellStyle name="Normal 10 8" xfId="12003" xr:uid="{6DBC0FA8-ECFF-4138-9395-7075CC2BF844}"/>
    <cellStyle name="Normal 10 9" xfId="12004" xr:uid="{0A5F0E5E-68BF-48B4-A015-ABDFEAF8AB2E}"/>
    <cellStyle name="Normal 14" xfId="12066" xr:uid="{D6F5393F-94EA-4F59-820A-3FF2A18E8EE4}"/>
    <cellStyle name="Normal 2" xfId="2" xr:uid="{00000000-0005-0000-0000-000054250000}"/>
    <cellStyle name="Normal 2 10" xfId="11967" xr:uid="{00000000-0005-0000-0000-000055250000}"/>
    <cellStyle name="Normal 2 11" xfId="12005" xr:uid="{184DF38E-D621-44F2-BAF8-F7387E2B918B}"/>
    <cellStyle name="Normal 2 12" xfId="12006" xr:uid="{32F61383-AA2C-4C18-9998-0873F79DF0EE}"/>
    <cellStyle name="Normal 2 13" xfId="12007" xr:uid="{33B28353-44E8-4AF5-8AC6-732138220372}"/>
    <cellStyle name="Normal 2 14" xfId="11969" xr:uid="{00000000-0005-0000-0000-000056250000}"/>
    <cellStyle name="Normal 2 2" xfId="3" xr:uid="{00000000-0005-0000-0000-000057250000}"/>
    <cellStyle name="Normal 2 2 2" xfId="11966" xr:uid="{00000000-0005-0000-0000-000058250000}"/>
    <cellStyle name="Normal 2 2 2 2" xfId="12008" xr:uid="{24076971-8B34-492D-AD81-D84D26EDBA06}"/>
    <cellStyle name="Normal 2 3" xfId="992" xr:uid="{00000000-0005-0000-0000-000059250000}"/>
    <cellStyle name="Normal 2 3 2" xfId="1976" xr:uid="{00000000-0005-0000-0000-00005A250000}"/>
    <cellStyle name="Normal 2 3 2 2" xfId="2017" xr:uid="{00000000-0005-0000-0000-00005B250000}"/>
    <cellStyle name="Normal 2 3 2 3" xfId="4966" xr:uid="{00000000-0005-0000-0000-00005C250000}"/>
    <cellStyle name="Normal 2 3 3" xfId="2009" xr:uid="{00000000-0005-0000-0000-00005D250000}"/>
    <cellStyle name="Normal 2 3 4" xfId="1985" xr:uid="{00000000-0005-0000-0000-00005E250000}"/>
    <cellStyle name="Normal 2 4" xfId="11939" xr:uid="{00000000-0005-0000-0000-00005F250000}"/>
    <cellStyle name="Normal 2 4 2" xfId="12009" xr:uid="{D0858097-98ED-4C40-A88F-74222AF91529}"/>
    <cellStyle name="Normal 2 4 3" xfId="12068" xr:uid="{21D65C90-7B8B-4734-B791-0A30307CA909}"/>
    <cellStyle name="Normal 2 5" xfId="11965" xr:uid="{00000000-0005-0000-0000-000060250000}"/>
    <cellStyle name="Normal 2 5 2" xfId="12010" xr:uid="{1449FE72-F0BB-4E52-A68D-57C62D7FE5EF}"/>
    <cellStyle name="Normal 2 6" xfId="12011" xr:uid="{2738EB39-B071-45E7-ABAD-25810CA01442}"/>
    <cellStyle name="Normal 2 7" xfId="12012" xr:uid="{19092CFC-B4A9-4F19-BFB4-125FBD9C90F0}"/>
    <cellStyle name="Normal 2 8" xfId="12013" xr:uid="{5885A270-8315-47AF-BB93-C0898D91C58E}"/>
    <cellStyle name="Normal 2 9" xfId="12014" xr:uid="{6226DEAD-F133-4D7C-A0D5-EAB597DD1ABC}"/>
    <cellStyle name="Normal 20" xfId="12015" xr:uid="{5B44F0CA-3E6D-48DB-BA1A-820DCA620D88}"/>
    <cellStyle name="Normal 20 3" xfId="10" xr:uid="{00000000-0005-0000-0000-000061250000}"/>
    <cellStyle name="Normal 21" xfId="11945" xr:uid="{00000000-0005-0000-0000-000062250000}"/>
    <cellStyle name="Normal 3" xfId="5" xr:uid="{00000000-0005-0000-0000-000063250000}"/>
    <cellStyle name="Normal 3 2" xfId="8" xr:uid="{00000000-0005-0000-0000-000064250000}"/>
    <cellStyle name="Normal 3 2 2" xfId="12016" xr:uid="{DF75BD5A-883E-4273-84A1-EFD878F7375B}"/>
    <cellStyle name="Normal 3 3" xfId="994" xr:uid="{00000000-0005-0000-0000-000065250000}"/>
    <cellStyle name="Normal 3 3 2" xfId="1978" xr:uid="{00000000-0005-0000-0000-000066250000}"/>
    <cellStyle name="Normal 3 3 2 2" xfId="2011" xr:uid="{00000000-0005-0000-0000-000067250000}"/>
    <cellStyle name="Normal 3 3 2 3" xfId="4968" xr:uid="{00000000-0005-0000-0000-000068250000}"/>
    <cellStyle name="Normal 3 3 3" xfId="1987" xr:uid="{00000000-0005-0000-0000-000069250000}"/>
    <cellStyle name="Normal 3 3 4" xfId="12017" xr:uid="{66C643BD-6121-4F9B-8C18-3337DA08A804}"/>
    <cellStyle name="Normal 3 4" xfId="2014" xr:uid="{00000000-0005-0000-0000-00006A250000}"/>
    <cellStyle name="Normal 3 5" xfId="11946" xr:uid="{00000000-0005-0000-0000-00006B250000}"/>
    <cellStyle name="Normal 34 2 2" xfId="11936" xr:uid="{00000000-0005-0000-0000-00006C250000}"/>
    <cellStyle name="Normal 4" xfId="11" xr:uid="{00000000-0005-0000-0000-00006D250000}"/>
    <cellStyle name="Normal 4 2" xfId="2018" xr:uid="{00000000-0005-0000-0000-00006E250000}"/>
    <cellStyle name="Normal 4 2 2" xfId="12018" xr:uid="{B666F108-12B5-4AA7-8E01-9745CC9894CB}"/>
    <cellStyle name="Normal 4 3" xfId="2016" xr:uid="{00000000-0005-0000-0000-00006F250000}"/>
    <cellStyle name="Normal 4 3 2" xfId="11948" xr:uid="{00000000-0005-0000-0000-000070250000}"/>
    <cellStyle name="Normal 4 3 3" xfId="12019" xr:uid="{6D19768C-7B29-4939-992A-2A73736F9B7D}"/>
    <cellStyle name="Normal 4 4" xfId="11947" xr:uid="{00000000-0005-0000-0000-000071250000}"/>
    <cellStyle name="Normal 4 4 2" xfId="12020" xr:uid="{17C44338-3D4C-4B82-A5E3-01223CA4C67C}"/>
    <cellStyle name="Normal 4 5" xfId="12021" xr:uid="{1198CDD5-40AE-4685-99B3-258E16EB2165}"/>
    <cellStyle name="Normal 4 6" xfId="12022" xr:uid="{CDA088E2-5620-4C1D-92D2-F03125C75032}"/>
    <cellStyle name="Normal 4 7" xfId="12023" xr:uid="{F2A8D10B-F18E-4A01-B1D5-42AFA230D8F6}"/>
    <cellStyle name="Normal 5" xfId="11938" xr:uid="{00000000-0005-0000-0000-000072250000}"/>
    <cellStyle name="Normal 5 2" xfId="11950" xr:uid="{00000000-0005-0000-0000-000073250000}"/>
    <cellStyle name="Normal 5 2 2" xfId="12024" xr:uid="{BF026A29-400F-4E42-AF64-505D02E819D9}"/>
    <cellStyle name="Normal 5 3" xfId="11949" xr:uid="{00000000-0005-0000-0000-000074250000}"/>
    <cellStyle name="Normal 5 6" xfId="11968" xr:uid="{00000000-0005-0000-0000-000075250000}"/>
    <cellStyle name="Normal 6" xfId="11951" xr:uid="{00000000-0005-0000-0000-000076250000}"/>
    <cellStyle name="Normal 6 10" xfId="12026" xr:uid="{9928BCC0-08A9-45BA-A38F-05C2B254464C}"/>
    <cellStyle name="Normal 6 11" xfId="12027" xr:uid="{A02B3DEF-8393-4579-891B-E61DCB9C28FC}"/>
    <cellStyle name="Normal 6 12" xfId="12028" xr:uid="{4E1E4570-527B-4E4E-9772-D9F9FFA62084}"/>
    <cellStyle name="Normal 6 13" xfId="12029" xr:uid="{26A777E5-5BDF-4CF9-834B-F93FD90756E7}"/>
    <cellStyle name="Normal 6 14" xfId="12025" xr:uid="{262F829E-9ADB-444B-9A37-7592B553B2BC}"/>
    <cellStyle name="Normal 6 2" xfId="12030" xr:uid="{4FEF6B6E-3E88-47A3-8F14-B779C891FC61}"/>
    <cellStyle name="Normal 6 3" xfId="12031" xr:uid="{0E9297CC-2A3F-44CB-A1D1-81BAC00F7C9D}"/>
    <cellStyle name="Normal 6 4" xfId="12032" xr:uid="{2382061E-B461-45F6-B742-0E40E955D1AD}"/>
    <cellStyle name="Normal 6 5" xfId="12033" xr:uid="{ADE31CB0-0146-4521-B610-A71B3D276990}"/>
    <cellStyle name="Normal 6 6" xfId="12034" xr:uid="{3DEE9641-9FD8-4EBB-961C-1FD995D715F6}"/>
    <cellStyle name="Normal 6 7" xfId="12035" xr:uid="{EBE96EFB-7F8A-4761-B494-BD189F681C40}"/>
    <cellStyle name="Normal 6 8" xfId="12036" xr:uid="{493F5586-C102-4B93-B248-C7E4311FF890}"/>
    <cellStyle name="Normal 6 9" xfId="12037" xr:uid="{B2D90232-6D91-4B99-A0DE-F1A21C147B28}"/>
    <cellStyle name="Normal 7" xfId="11940" xr:uid="{00000000-0005-0000-0000-000077250000}"/>
    <cellStyle name="Normal 7 10" xfId="12038" xr:uid="{521AD3A6-35E5-461D-B422-A66F1BF6505A}"/>
    <cellStyle name="Normal 7 11" xfId="12039" xr:uid="{1C048DB1-1E50-4274-9EF5-314725047239}"/>
    <cellStyle name="Normal 7 2" xfId="12040" xr:uid="{729FB15B-2595-4DFC-8730-441B171B50C2}"/>
    <cellStyle name="Normal 7 3" xfId="12041" xr:uid="{786736A9-97E7-44B3-8A52-85FD5785F1BA}"/>
    <cellStyle name="Normal 7 4" xfId="12042" xr:uid="{BA7C09B3-75D7-4044-A762-E3B32DC2D8A1}"/>
    <cellStyle name="Normal 7 5" xfId="12043" xr:uid="{20D3BEDD-30E0-45C9-A01A-45727391A5EB}"/>
    <cellStyle name="Normal 7 6" xfId="12044" xr:uid="{3A40E5F0-252F-4383-8127-B7153139A3A8}"/>
    <cellStyle name="Normal 7 7" xfId="12045" xr:uid="{5D815116-7F84-4E54-9F3C-94B9360BEB3C}"/>
    <cellStyle name="Normal 7 8" xfId="12046" xr:uid="{9D62BEF6-4F7C-4732-8E41-81ACCC8A82FE}"/>
    <cellStyle name="Normal 7 9" xfId="12047" xr:uid="{78374BB3-8A6B-4AA9-882F-D66BA2C194BD}"/>
    <cellStyle name="Normal 8 10" xfId="12048" xr:uid="{CF6C8639-48DC-4BA2-B056-2CCEC1D9498D}"/>
    <cellStyle name="Normal 8 2" xfId="12049" xr:uid="{5A1EC2C6-FADE-47F7-B7AA-41570A99431B}"/>
    <cellStyle name="Normal 8 3" xfId="12050" xr:uid="{5B963831-6D17-47B1-BF76-DF2391BC7271}"/>
    <cellStyle name="Normal 8 4" xfId="12051" xr:uid="{027046B7-07DA-47A2-B2DA-0C02E32BD21D}"/>
    <cellStyle name="Normal 8 5" xfId="12052" xr:uid="{FE8D0CFC-14BB-4659-B009-49A67BAC9F1C}"/>
    <cellStyle name="Normal 8 6" xfId="12053" xr:uid="{36671E11-33B5-4D77-A6F9-D5A84BA54CAA}"/>
    <cellStyle name="Normal 8 7" xfId="12054" xr:uid="{2ABB4252-213D-43AE-9795-5D7CA61E8DE2}"/>
    <cellStyle name="Normal 8 8" xfId="12055" xr:uid="{3CA3B3BA-04F2-49B7-BA9E-BABC7E0225C0}"/>
    <cellStyle name="Normal 8 9" xfId="12056" xr:uid="{9DDB8375-771A-4EEA-A969-09C56CF0437E}"/>
    <cellStyle name="Normal 9" xfId="11935" xr:uid="{00000000-0005-0000-0000-000078250000}"/>
    <cellStyle name="Normal 9 2" xfId="12067" xr:uid="{CC442E76-F0FB-4615-A779-1DCC87ACE1DF}"/>
    <cellStyle name="Normal_Sheet1" xfId="12065" xr:uid="{AC5BD9DB-F043-49E8-B07D-67170C57B80B}"/>
    <cellStyle name="Normalny_Pr1taa2000A" xfId="11952" xr:uid="{00000000-0005-0000-0000-00007C250000}"/>
    <cellStyle name="Numero Fiches" xfId="12057" xr:uid="{FC19CD12-6DAE-48BD-BD1F-83DA42BF78A7}"/>
    <cellStyle name="Numero UG" xfId="12058" xr:uid="{2184D2FE-9D8B-40FB-84D2-8667F974327B}"/>
    <cellStyle name="ParaBirimi 2" xfId="2015" xr:uid="{00000000-0005-0000-0000-00007D250000}"/>
    <cellStyle name="Percent" xfId="11970" builtinId="5"/>
    <cellStyle name="Percent 2" xfId="2019" xr:uid="{00000000-0005-0000-0000-00007E250000}"/>
    <cellStyle name="Percent 3" xfId="2021" xr:uid="{00000000-0005-0000-0000-00007F250000}"/>
    <cellStyle name="Percent 5" xfId="12059" xr:uid="{26DD5902-4A9D-47B6-99E8-91AEF852FADE}"/>
    <cellStyle name="Style 1" xfId="11953" xr:uid="{00000000-0005-0000-0000-000080250000}"/>
    <cellStyle name="Style 1 2" xfId="12060" xr:uid="{CDDFC7B9-0BE0-4A93-A0CF-7C9A6F9AA757}"/>
    <cellStyle name="Style 1 3" xfId="12061" xr:uid="{80C2CAA5-0287-405C-9007-69B5F0CDD1BA}"/>
    <cellStyle name="Style 1 4" xfId="12062" xr:uid="{5C0DBBF8-BF49-474B-BAC6-2A40F8DAE698}"/>
    <cellStyle name="Style 1 5" xfId="12063" xr:uid="{CF923C29-5210-4E1B-A184-BBC63FEC23FF}"/>
    <cellStyle name="Virgül 2" xfId="12" xr:uid="{00000000-0005-0000-0000-000081250000}"/>
    <cellStyle name="Virgül 2 10" xfId="752" xr:uid="{00000000-0005-0000-0000-000082250000}"/>
    <cellStyle name="Virgül 2 10 2" xfId="1523" xr:uid="{00000000-0005-0000-0000-000083250000}"/>
    <cellStyle name="Virgül 2 10 2 2" xfId="4513" xr:uid="{00000000-0005-0000-0000-000084250000}"/>
    <cellStyle name="Virgül 2 10 2 2 2" xfId="10467" xr:uid="{00000000-0005-0000-0000-000085250000}"/>
    <cellStyle name="Virgül 2 10 2 3" xfId="7491" xr:uid="{00000000-0005-0000-0000-000086250000}"/>
    <cellStyle name="Virgül 2 10 3" xfId="2762" xr:uid="{00000000-0005-0000-0000-000087250000}"/>
    <cellStyle name="Virgül 2 10 3 2" xfId="5740" xr:uid="{00000000-0005-0000-0000-000088250000}"/>
    <cellStyle name="Virgül 2 10 3 2 2" xfId="11692" xr:uid="{00000000-0005-0000-0000-000089250000}"/>
    <cellStyle name="Virgül 2 10 3 3" xfId="8716" xr:uid="{00000000-0005-0000-0000-00008A250000}"/>
    <cellStyle name="Virgül 2 10 4" xfId="3744" xr:uid="{00000000-0005-0000-0000-00008B250000}"/>
    <cellStyle name="Virgül 2 10 4 2" xfId="9698" xr:uid="{00000000-0005-0000-0000-00008C250000}"/>
    <cellStyle name="Virgül 2 10 5" xfId="6722" xr:uid="{00000000-0005-0000-0000-00008D250000}"/>
    <cellStyle name="Virgül 2 11" xfId="872" xr:uid="{00000000-0005-0000-0000-00008E250000}"/>
    <cellStyle name="Virgül 2 11 2" xfId="1643" xr:uid="{00000000-0005-0000-0000-00008F250000}"/>
    <cellStyle name="Virgül 2 11 2 2" xfId="4633" xr:uid="{00000000-0005-0000-0000-000090250000}"/>
    <cellStyle name="Virgül 2 11 2 2 2" xfId="10587" xr:uid="{00000000-0005-0000-0000-000091250000}"/>
    <cellStyle name="Virgül 2 11 2 3" xfId="7611" xr:uid="{00000000-0005-0000-0000-000092250000}"/>
    <cellStyle name="Virgül 2 11 3" xfId="2882" xr:uid="{00000000-0005-0000-0000-000093250000}"/>
    <cellStyle name="Virgül 2 11 3 2" xfId="5860" xr:uid="{00000000-0005-0000-0000-000094250000}"/>
    <cellStyle name="Virgül 2 11 3 2 2" xfId="11812" xr:uid="{00000000-0005-0000-0000-000095250000}"/>
    <cellStyle name="Virgül 2 11 3 3" xfId="8836" xr:uid="{00000000-0005-0000-0000-000096250000}"/>
    <cellStyle name="Virgül 2 11 4" xfId="3864" xr:uid="{00000000-0005-0000-0000-000097250000}"/>
    <cellStyle name="Virgül 2 11 4 2" xfId="9818" xr:uid="{00000000-0005-0000-0000-000098250000}"/>
    <cellStyle name="Virgül 2 11 5" xfId="6842" xr:uid="{00000000-0005-0000-0000-000099250000}"/>
    <cellStyle name="Virgül 2 12" xfId="387" xr:uid="{00000000-0005-0000-0000-00009A250000}"/>
    <cellStyle name="Virgül 2 12 2" xfId="1370" xr:uid="{00000000-0005-0000-0000-00009B250000}"/>
    <cellStyle name="Virgül 2 12 2 2" xfId="4360" xr:uid="{00000000-0005-0000-0000-00009C250000}"/>
    <cellStyle name="Virgül 2 12 2 2 2" xfId="10314" xr:uid="{00000000-0005-0000-0000-00009D250000}"/>
    <cellStyle name="Virgül 2 12 2 3" xfId="7338" xr:uid="{00000000-0005-0000-0000-00009E250000}"/>
    <cellStyle name="Virgül 2 12 3" xfId="2397" xr:uid="{00000000-0005-0000-0000-00009F250000}"/>
    <cellStyle name="Virgül 2 12 3 2" xfId="5375" xr:uid="{00000000-0005-0000-0000-0000A0250000}"/>
    <cellStyle name="Virgül 2 12 3 2 2" xfId="11327" xr:uid="{00000000-0005-0000-0000-0000A1250000}"/>
    <cellStyle name="Virgül 2 12 3 3" xfId="8351" xr:uid="{00000000-0005-0000-0000-0000A2250000}"/>
    <cellStyle name="Virgül 2 12 4" xfId="3379" xr:uid="{00000000-0005-0000-0000-0000A3250000}"/>
    <cellStyle name="Virgül 2 12 4 2" xfId="9333" xr:uid="{00000000-0005-0000-0000-0000A4250000}"/>
    <cellStyle name="Virgül 2 12 5" xfId="6357" xr:uid="{00000000-0005-0000-0000-0000A5250000}"/>
    <cellStyle name="Virgül 2 13" xfId="377" xr:uid="{00000000-0005-0000-0000-0000A6250000}"/>
    <cellStyle name="Virgül 2 13 2" xfId="1374" xr:uid="{00000000-0005-0000-0000-0000A7250000}"/>
    <cellStyle name="Virgül 2 13 2 2" xfId="4364" xr:uid="{00000000-0005-0000-0000-0000A8250000}"/>
    <cellStyle name="Virgül 2 13 2 2 2" xfId="10318" xr:uid="{00000000-0005-0000-0000-0000A9250000}"/>
    <cellStyle name="Virgül 2 13 2 3" xfId="7342" xr:uid="{00000000-0005-0000-0000-0000AA250000}"/>
    <cellStyle name="Virgül 2 13 3" xfId="2387" xr:uid="{00000000-0005-0000-0000-0000AB250000}"/>
    <cellStyle name="Virgül 2 13 3 2" xfId="5365" xr:uid="{00000000-0005-0000-0000-0000AC250000}"/>
    <cellStyle name="Virgül 2 13 3 2 2" xfId="11317" xr:uid="{00000000-0005-0000-0000-0000AD250000}"/>
    <cellStyle name="Virgül 2 13 3 3" xfId="8341" xr:uid="{00000000-0005-0000-0000-0000AE250000}"/>
    <cellStyle name="Virgül 2 13 4" xfId="3369" xr:uid="{00000000-0005-0000-0000-0000AF250000}"/>
    <cellStyle name="Virgül 2 13 4 2" xfId="9323" xr:uid="{00000000-0005-0000-0000-0000B0250000}"/>
    <cellStyle name="Virgül 2 13 5" xfId="6347" xr:uid="{00000000-0005-0000-0000-0000B1250000}"/>
    <cellStyle name="Virgül 2 14" xfId="1001" xr:uid="{00000000-0005-0000-0000-0000B2250000}"/>
    <cellStyle name="Virgül 2 14 2" xfId="3991" xr:uid="{00000000-0005-0000-0000-0000B3250000}"/>
    <cellStyle name="Virgül 2 14 2 2" xfId="9945" xr:uid="{00000000-0005-0000-0000-0000B4250000}"/>
    <cellStyle name="Virgül 2 14 3" xfId="6969" xr:uid="{00000000-0005-0000-0000-0000B5250000}"/>
    <cellStyle name="Virgül 2 15" xfId="1980" xr:uid="{00000000-0005-0000-0000-0000B6250000}"/>
    <cellStyle name="Virgül 2 15 2" xfId="4970" xr:uid="{00000000-0005-0000-0000-0000B7250000}"/>
    <cellStyle name="Virgül 2 15 2 2" xfId="10922" xr:uid="{00000000-0005-0000-0000-0000B8250000}"/>
    <cellStyle name="Virgül 2 15 3" xfId="7946" xr:uid="{00000000-0005-0000-0000-0000B9250000}"/>
    <cellStyle name="Virgül 2 16" xfId="2022" xr:uid="{00000000-0005-0000-0000-0000BA250000}"/>
    <cellStyle name="Virgül 2 16 2" xfId="5000" xr:uid="{00000000-0005-0000-0000-0000BB250000}"/>
    <cellStyle name="Virgül 2 16 2 2" xfId="10952" xr:uid="{00000000-0005-0000-0000-0000BC250000}"/>
    <cellStyle name="Virgül 2 16 3" xfId="7976" xr:uid="{00000000-0005-0000-0000-0000BD250000}"/>
    <cellStyle name="Virgül 2 17" xfId="3004" xr:uid="{00000000-0005-0000-0000-0000BE250000}"/>
    <cellStyle name="Virgül 2 17 2" xfId="8958" xr:uid="{00000000-0005-0000-0000-0000BF250000}"/>
    <cellStyle name="Virgül 2 18" xfId="5982" xr:uid="{00000000-0005-0000-0000-0000C0250000}"/>
    <cellStyle name="Virgül 2 2" xfId="22" xr:uid="{00000000-0005-0000-0000-0000C1250000}"/>
    <cellStyle name="Virgül 2 2 10" xfId="382" xr:uid="{00000000-0005-0000-0000-0000C2250000}"/>
    <cellStyle name="Virgül 2 2 10 2" xfId="1784" xr:uid="{00000000-0005-0000-0000-0000C3250000}"/>
    <cellStyle name="Virgül 2 2 10 2 2" xfId="4774" xr:uid="{00000000-0005-0000-0000-0000C4250000}"/>
    <cellStyle name="Virgül 2 2 10 2 2 2" xfId="10728" xr:uid="{00000000-0005-0000-0000-0000C5250000}"/>
    <cellStyle name="Virgül 2 2 10 2 3" xfId="7752" xr:uid="{00000000-0005-0000-0000-0000C6250000}"/>
    <cellStyle name="Virgül 2 2 10 3" xfId="2392" xr:uid="{00000000-0005-0000-0000-0000C7250000}"/>
    <cellStyle name="Virgül 2 2 10 3 2" xfId="5370" xr:uid="{00000000-0005-0000-0000-0000C8250000}"/>
    <cellStyle name="Virgül 2 2 10 3 2 2" xfId="11322" xr:uid="{00000000-0005-0000-0000-0000C9250000}"/>
    <cellStyle name="Virgül 2 2 10 3 3" xfId="8346" xr:uid="{00000000-0005-0000-0000-0000CA250000}"/>
    <cellStyle name="Virgül 2 2 10 4" xfId="3374" xr:uid="{00000000-0005-0000-0000-0000CB250000}"/>
    <cellStyle name="Virgül 2 2 10 4 2" xfId="9328" xr:uid="{00000000-0005-0000-0000-0000CC250000}"/>
    <cellStyle name="Virgül 2 2 10 5" xfId="6352" xr:uid="{00000000-0005-0000-0000-0000CD250000}"/>
    <cellStyle name="Virgül 2 2 11" xfId="1011" xr:uid="{00000000-0005-0000-0000-0000CE250000}"/>
    <cellStyle name="Virgül 2 2 11 2" xfId="4001" xr:uid="{00000000-0005-0000-0000-0000CF250000}"/>
    <cellStyle name="Virgül 2 2 11 2 2" xfId="9955" xr:uid="{00000000-0005-0000-0000-0000D0250000}"/>
    <cellStyle name="Virgül 2 2 11 3" xfId="6979" xr:uid="{00000000-0005-0000-0000-0000D1250000}"/>
    <cellStyle name="Virgül 2 2 12" xfId="1994" xr:uid="{00000000-0005-0000-0000-0000D2250000}"/>
    <cellStyle name="Virgül 2 2 12 2" xfId="4982" xr:uid="{00000000-0005-0000-0000-0000D3250000}"/>
    <cellStyle name="Virgül 2 2 12 2 2" xfId="10934" xr:uid="{00000000-0005-0000-0000-0000D4250000}"/>
    <cellStyle name="Virgül 2 2 12 3" xfId="7958" xr:uid="{00000000-0005-0000-0000-0000D5250000}"/>
    <cellStyle name="Virgül 2 2 13" xfId="2032" xr:uid="{00000000-0005-0000-0000-0000D6250000}"/>
    <cellStyle name="Virgül 2 2 13 2" xfId="5010" xr:uid="{00000000-0005-0000-0000-0000D7250000}"/>
    <cellStyle name="Virgül 2 2 13 2 2" xfId="10962" xr:uid="{00000000-0005-0000-0000-0000D8250000}"/>
    <cellStyle name="Virgül 2 2 13 3" xfId="7986" xr:uid="{00000000-0005-0000-0000-0000D9250000}"/>
    <cellStyle name="Virgül 2 2 14" xfId="3014" xr:uid="{00000000-0005-0000-0000-0000DA250000}"/>
    <cellStyle name="Virgül 2 2 14 2" xfId="8968" xr:uid="{00000000-0005-0000-0000-0000DB250000}"/>
    <cellStyle name="Virgül 2 2 15" xfId="5992" xr:uid="{00000000-0005-0000-0000-0000DC250000}"/>
    <cellStyle name="Virgül 2 2 2" xfId="37" xr:uid="{00000000-0005-0000-0000-0000DD250000}"/>
    <cellStyle name="Virgül 2 2 2 10" xfId="2004" xr:uid="{00000000-0005-0000-0000-0000DE250000}"/>
    <cellStyle name="Virgül 2 2 2 10 2" xfId="4992" xr:uid="{00000000-0005-0000-0000-0000DF250000}"/>
    <cellStyle name="Virgül 2 2 2 10 2 2" xfId="10944" xr:uid="{00000000-0005-0000-0000-0000E0250000}"/>
    <cellStyle name="Virgül 2 2 2 10 3" xfId="7968" xr:uid="{00000000-0005-0000-0000-0000E1250000}"/>
    <cellStyle name="Virgül 2 2 2 11" xfId="2047" xr:uid="{00000000-0005-0000-0000-0000E2250000}"/>
    <cellStyle name="Virgül 2 2 2 11 2" xfId="5025" xr:uid="{00000000-0005-0000-0000-0000E3250000}"/>
    <cellStyle name="Virgül 2 2 2 11 2 2" xfId="10977" xr:uid="{00000000-0005-0000-0000-0000E4250000}"/>
    <cellStyle name="Virgül 2 2 2 11 3" xfId="8001" xr:uid="{00000000-0005-0000-0000-0000E5250000}"/>
    <cellStyle name="Virgül 2 2 2 12" xfId="3029" xr:uid="{00000000-0005-0000-0000-0000E6250000}"/>
    <cellStyle name="Virgül 2 2 2 12 2" xfId="8983" xr:uid="{00000000-0005-0000-0000-0000E7250000}"/>
    <cellStyle name="Virgül 2 2 2 13" xfId="6007" xr:uid="{00000000-0005-0000-0000-0000E8250000}"/>
    <cellStyle name="Virgül 2 2 2 2" xfId="67" xr:uid="{00000000-0005-0000-0000-0000E9250000}"/>
    <cellStyle name="Virgül 2 2 2 2 10" xfId="3059" xr:uid="{00000000-0005-0000-0000-0000EA250000}"/>
    <cellStyle name="Virgül 2 2 2 2 10 2" xfId="9013" xr:uid="{00000000-0005-0000-0000-0000EB250000}"/>
    <cellStyle name="Virgül 2 2 2 2 11" xfId="6037" xr:uid="{00000000-0005-0000-0000-0000EC250000}"/>
    <cellStyle name="Virgül 2 2 2 2 2" xfId="127" xr:uid="{00000000-0005-0000-0000-0000ED250000}"/>
    <cellStyle name="Virgül 2 2 2 2 2 10" xfId="6097" xr:uid="{00000000-0005-0000-0000-0000EE250000}"/>
    <cellStyle name="Virgül 2 2 2 2 2 2" xfId="247" xr:uid="{00000000-0005-0000-0000-0000EF250000}"/>
    <cellStyle name="Virgül 2 2 2 2 2 2 2" xfId="622" xr:uid="{00000000-0005-0000-0000-0000F0250000}"/>
    <cellStyle name="Virgül 2 2 2 2 2 2 2 2" xfId="1422" xr:uid="{00000000-0005-0000-0000-0000F1250000}"/>
    <cellStyle name="Virgül 2 2 2 2 2 2 2 2 2" xfId="4412" xr:uid="{00000000-0005-0000-0000-0000F2250000}"/>
    <cellStyle name="Virgül 2 2 2 2 2 2 2 2 2 2" xfId="10366" xr:uid="{00000000-0005-0000-0000-0000F3250000}"/>
    <cellStyle name="Virgül 2 2 2 2 2 2 2 2 3" xfId="7390" xr:uid="{00000000-0005-0000-0000-0000F4250000}"/>
    <cellStyle name="Virgül 2 2 2 2 2 2 2 3" xfId="2632" xr:uid="{00000000-0005-0000-0000-0000F5250000}"/>
    <cellStyle name="Virgül 2 2 2 2 2 2 2 3 2" xfId="5610" xr:uid="{00000000-0005-0000-0000-0000F6250000}"/>
    <cellStyle name="Virgül 2 2 2 2 2 2 2 3 2 2" xfId="11562" xr:uid="{00000000-0005-0000-0000-0000F7250000}"/>
    <cellStyle name="Virgül 2 2 2 2 2 2 2 3 3" xfId="8586" xr:uid="{00000000-0005-0000-0000-0000F8250000}"/>
    <cellStyle name="Virgül 2 2 2 2 2 2 2 4" xfId="3614" xr:uid="{00000000-0005-0000-0000-0000F9250000}"/>
    <cellStyle name="Virgül 2 2 2 2 2 2 2 4 2" xfId="9568" xr:uid="{00000000-0005-0000-0000-0000FA250000}"/>
    <cellStyle name="Virgül 2 2 2 2 2 2 2 5" xfId="6592" xr:uid="{00000000-0005-0000-0000-0000FB250000}"/>
    <cellStyle name="Virgül 2 2 2 2 2 2 3" xfId="1236" xr:uid="{00000000-0005-0000-0000-0000FC250000}"/>
    <cellStyle name="Virgül 2 2 2 2 2 2 3 2" xfId="4226" xr:uid="{00000000-0005-0000-0000-0000FD250000}"/>
    <cellStyle name="Virgül 2 2 2 2 2 2 3 2 2" xfId="10180" xr:uid="{00000000-0005-0000-0000-0000FE250000}"/>
    <cellStyle name="Virgül 2 2 2 2 2 2 3 3" xfId="7204" xr:uid="{00000000-0005-0000-0000-0000FF250000}"/>
    <cellStyle name="Virgül 2 2 2 2 2 2 4" xfId="2257" xr:uid="{00000000-0005-0000-0000-000000260000}"/>
    <cellStyle name="Virgül 2 2 2 2 2 2 4 2" xfId="5235" xr:uid="{00000000-0005-0000-0000-000001260000}"/>
    <cellStyle name="Virgül 2 2 2 2 2 2 4 2 2" xfId="11187" xr:uid="{00000000-0005-0000-0000-000002260000}"/>
    <cellStyle name="Virgül 2 2 2 2 2 2 4 3" xfId="8211" xr:uid="{00000000-0005-0000-0000-000003260000}"/>
    <cellStyle name="Virgül 2 2 2 2 2 2 5" xfId="3239" xr:uid="{00000000-0005-0000-0000-000004260000}"/>
    <cellStyle name="Virgül 2 2 2 2 2 2 5 2" xfId="9193" xr:uid="{00000000-0005-0000-0000-000005260000}"/>
    <cellStyle name="Virgül 2 2 2 2 2 2 6" xfId="6217" xr:uid="{00000000-0005-0000-0000-000006260000}"/>
    <cellStyle name="Virgül 2 2 2 2 2 3" xfId="372" xr:uid="{00000000-0005-0000-0000-000007260000}"/>
    <cellStyle name="Virgül 2 2 2 2 2 3 2" xfId="747" xr:uid="{00000000-0005-0000-0000-000008260000}"/>
    <cellStyle name="Virgül 2 2 2 2 2 3 2 2" xfId="1971" xr:uid="{00000000-0005-0000-0000-000009260000}"/>
    <cellStyle name="Virgül 2 2 2 2 2 3 2 2 2" xfId="4961" xr:uid="{00000000-0005-0000-0000-00000A260000}"/>
    <cellStyle name="Virgül 2 2 2 2 2 3 2 2 2 2" xfId="10915" xr:uid="{00000000-0005-0000-0000-00000B260000}"/>
    <cellStyle name="Virgül 2 2 2 2 2 3 2 2 3" xfId="7939" xr:uid="{00000000-0005-0000-0000-00000C260000}"/>
    <cellStyle name="Virgül 2 2 2 2 2 3 2 3" xfId="2757" xr:uid="{00000000-0005-0000-0000-00000D260000}"/>
    <cellStyle name="Virgül 2 2 2 2 2 3 2 3 2" xfId="5735" xr:uid="{00000000-0005-0000-0000-00000E260000}"/>
    <cellStyle name="Virgül 2 2 2 2 2 3 2 3 2 2" xfId="11687" xr:uid="{00000000-0005-0000-0000-00000F260000}"/>
    <cellStyle name="Virgül 2 2 2 2 2 3 2 3 3" xfId="8711" xr:uid="{00000000-0005-0000-0000-000010260000}"/>
    <cellStyle name="Virgül 2 2 2 2 2 3 2 4" xfId="3739" xr:uid="{00000000-0005-0000-0000-000011260000}"/>
    <cellStyle name="Virgül 2 2 2 2 2 3 2 4 2" xfId="9693" xr:uid="{00000000-0005-0000-0000-000012260000}"/>
    <cellStyle name="Virgül 2 2 2 2 2 3 2 5" xfId="6717" xr:uid="{00000000-0005-0000-0000-000013260000}"/>
    <cellStyle name="Virgül 2 2 2 2 2 3 3" xfId="1361" xr:uid="{00000000-0005-0000-0000-000014260000}"/>
    <cellStyle name="Virgül 2 2 2 2 2 3 3 2" xfId="4351" xr:uid="{00000000-0005-0000-0000-000015260000}"/>
    <cellStyle name="Virgül 2 2 2 2 2 3 3 2 2" xfId="10305" xr:uid="{00000000-0005-0000-0000-000016260000}"/>
    <cellStyle name="Virgül 2 2 2 2 2 3 3 3" xfId="7329" xr:uid="{00000000-0005-0000-0000-000017260000}"/>
    <cellStyle name="Virgül 2 2 2 2 2 3 4" xfId="2382" xr:uid="{00000000-0005-0000-0000-000018260000}"/>
    <cellStyle name="Virgül 2 2 2 2 2 3 4 2" xfId="5360" xr:uid="{00000000-0005-0000-0000-000019260000}"/>
    <cellStyle name="Virgül 2 2 2 2 2 3 4 2 2" xfId="11312" xr:uid="{00000000-0005-0000-0000-00001A260000}"/>
    <cellStyle name="Virgül 2 2 2 2 2 3 4 3" xfId="8336" xr:uid="{00000000-0005-0000-0000-00001B260000}"/>
    <cellStyle name="Virgül 2 2 2 2 2 3 5" xfId="3364" xr:uid="{00000000-0005-0000-0000-00001C260000}"/>
    <cellStyle name="Virgül 2 2 2 2 2 3 5 2" xfId="9318" xr:uid="{00000000-0005-0000-0000-00001D260000}"/>
    <cellStyle name="Virgül 2 2 2 2 2 3 6" xfId="6342" xr:uid="{00000000-0005-0000-0000-00001E260000}"/>
    <cellStyle name="Virgül 2 2 2 2 2 4" xfId="867" xr:uid="{00000000-0005-0000-0000-00001F260000}"/>
    <cellStyle name="Virgül 2 2 2 2 2 4 2" xfId="1638" xr:uid="{00000000-0005-0000-0000-000020260000}"/>
    <cellStyle name="Virgül 2 2 2 2 2 4 2 2" xfId="4628" xr:uid="{00000000-0005-0000-0000-000021260000}"/>
    <cellStyle name="Virgül 2 2 2 2 2 4 2 2 2" xfId="10582" xr:uid="{00000000-0005-0000-0000-000022260000}"/>
    <cellStyle name="Virgül 2 2 2 2 2 4 2 3" xfId="7606" xr:uid="{00000000-0005-0000-0000-000023260000}"/>
    <cellStyle name="Virgül 2 2 2 2 2 4 3" xfId="2877" xr:uid="{00000000-0005-0000-0000-000024260000}"/>
    <cellStyle name="Virgül 2 2 2 2 2 4 3 2" xfId="5855" xr:uid="{00000000-0005-0000-0000-000025260000}"/>
    <cellStyle name="Virgül 2 2 2 2 2 4 3 2 2" xfId="11807" xr:uid="{00000000-0005-0000-0000-000026260000}"/>
    <cellStyle name="Virgül 2 2 2 2 2 4 3 3" xfId="8831" xr:uid="{00000000-0005-0000-0000-000027260000}"/>
    <cellStyle name="Virgül 2 2 2 2 2 4 4" xfId="3859" xr:uid="{00000000-0005-0000-0000-000028260000}"/>
    <cellStyle name="Virgül 2 2 2 2 2 4 4 2" xfId="9813" xr:uid="{00000000-0005-0000-0000-000029260000}"/>
    <cellStyle name="Virgül 2 2 2 2 2 4 5" xfId="6837" xr:uid="{00000000-0005-0000-0000-00002A260000}"/>
    <cellStyle name="Virgül 2 2 2 2 2 5" xfId="987" xr:uid="{00000000-0005-0000-0000-00002B260000}"/>
    <cellStyle name="Virgül 2 2 2 2 2 5 2" xfId="1758" xr:uid="{00000000-0005-0000-0000-00002C260000}"/>
    <cellStyle name="Virgül 2 2 2 2 2 5 2 2" xfId="4748" xr:uid="{00000000-0005-0000-0000-00002D260000}"/>
    <cellStyle name="Virgül 2 2 2 2 2 5 2 2 2" xfId="10702" xr:uid="{00000000-0005-0000-0000-00002E260000}"/>
    <cellStyle name="Virgül 2 2 2 2 2 5 2 3" xfId="7726" xr:uid="{00000000-0005-0000-0000-00002F260000}"/>
    <cellStyle name="Virgül 2 2 2 2 2 5 3" xfId="2997" xr:uid="{00000000-0005-0000-0000-000030260000}"/>
    <cellStyle name="Virgül 2 2 2 2 2 5 3 2" xfId="5975" xr:uid="{00000000-0005-0000-0000-000031260000}"/>
    <cellStyle name="Virgül 2 2 2 2 2 5 3 2 2" xfId="11927" xr:uid="{00000000-0005-0000-0000-000032260000}"/>
    <cellStyle name="Virgül 2 2 2 2 2 5 3 3" xfId="8951" xr:uid="{00000000-0005-0000-0000-000033260000}"/>
    <cellStyle name="Virgül 2 2 2 2 2 5 4" xfId="3979" xr:uid="{00000000-0005-0000-0000-000034260000}"/>
    <cellStyle name="Virgül 2 2 2 2 2 5 4 2" xfId="9933" xr:uid="{00000000-0005-0000-0000-000035260000}"/>
    <cellStyle name="Virgül 2 2 2 2 2 5 5" xfId="6957" xr:uid="{00000000-0005-0000-0000-000036260000}"/>
    <cellStyle name="Virgül 2 2 2 2 2 6" xfId="502" xr:uid="{00000000-0005-0000-0000-000037260000}"/>
    <cellStyle name="Virgül 2 2 2 2 2 6 2" xfId="1804" xr:uid="{00000000-0005-0000-0000-000038260000}"/>
    <cellStyle name="Virgül 2 2 2 2 2 6 2 2" xfId="4794" xr:uid="{00000000-0005-0000-0000-000039260000}"/>
    <cellStyle name="Virgül 2 2 2 2 2 6 2 2 2" xfId="10748" xr:uid="{00000000-0005-0000-0000-00003A260000}"/>
    <cellStyle name="Virgül 2 2 2 2 2 6 2 3" xfId="7772" xr:uid="{00000000-0005-0000-0000-00003B260000}"/>
    <cellStyle name="Virgül 2 2 2 2 2 6 3" xfId="2512" xr:uid="{00000000-0005-0000-0000-00003C260000}"/>
    <cellStyle name="Virgül 2 2 2 2 2 6 3 2" xfId="5490" xr:uid="{00000000-0005-0000-0000-00003D260000}"/>
    <cellStyle name="Virgül 2 2 2 2 2 6 3 2 2" xfId="11442" xr:uid="{00000000-0005-0000-0000-00003E260000}"/>
    <cellStyle name="Virgül 2 2 2 2 2 6 3 3" xfId="8466" xr:uid="{00000000-0005-0000-0000-00003F260000}"/>
    <cellStyle name="Virgül 2 2 2 2 2 6 4" xfId="3494" xr:uid="{00000000-0005-0000-0000-000040260000}"/>
    <cellStyle name="Virgül 2 2 2 2 2 6 4 2" xfId="9448" xr:uid="{00000000-0005-0000-0000-000041260000}"/>
    <cellStyle name="Virgül 2 2 2 2 2 6 5" xfId="6472" xr:uid="{00000000-0005-0000-0000-000042260000}"/>
    <cellStyle name="Virgül 2 2 2 2 2 7" xfId="1116" xr:uid="{00000000-0005-0000-0000-000043260000}"/>
    <cellStyle name="Virgül 2 2 2 2 2 7 2" xfId="4106" xr:uid="{00000000-0005-0000-0000-000044260000}"/>
    <cellStyle name="Virgül 2 2 2 2 2 7 2 2" xfId="10060" xr:uid="{00000000-0005-0000-0000-000045260000}"/>
    <cellStyle name="Virgül 2 2 2 2 2 7 3" xfId="7084" xr:uid="{00000000-0005-0000-0000-000046260000}"/>
    <cellStyle name="Virgül 2 2 2 2 2 8" xfId="2137" xr:uid="{00000000-0005-0000-0000-000047260000}"/>
    <cellStyle name="Virgül 2 2 2 2 2 8 2" xfId="5115" xr:uid="{00000000-0005-0000-0000-000048260000}"/>
    <cellStyle name="Virgül 2 2 2 2 2 8 2 2" xfId="11067" xr:uid="{00000000-0005-0000-0000-000049260000}"/>
    <cellStyle name="Virgül 2 2 2 2 2 8 3" xfId="8091" xr:uid="{00000000-0005-0000-0000-00004A260000}"/>
    <cellStyle name="Virgül 2 2 2 2 2 9" xfId="3119" xr:uid="{00000000-0005-0000-0000-00004B260000}"/>
    <cellStyle name="Virgül 2 2 2 2 2 9 2" xfId="9073" xr:uid="{00000000-0005-0000-0000-00004C260000}"/>
    <cellStyle name="Virgül 2 2 2 2 3" xfId="187" xr:uid="{00000000-0005-0000-0000-00004D260000}"/>
    <cellStyle name="Virgül 2 2 2 2 3 2" xfId="562" xr:uid="{00000000-0005-0000-0000-00004E260000}"/>
    <cellStyle name="Virgül 2 2 2 2 3 2 2" xfId="1478" xr:uid="{00000000-0005-0000-0000-00004F260000}"/>
    <cellStyle name="Virgül 2 2 2 2 3 2 2 2" xfId="4468" xr:uid="{00000000-0005-0000-0000-000050260000}"/>
    <cellStyle name="Virgül 2 2 2 2 3 2 2 2 2" xfId="10422" xr:uid="{00000000-0005-0000-0000-000051260000}"/>
    <cellStyle name="Virgül 2 2 2 2 3 2 2 3" xfId="7446" xr:uid="{00000000-0005-0000-0000-000052260000}"/>
    <cellStyle name="Virgül 2 2 2 2 3 2 3" xfId="2572" xr:uid="{00000000-0005-0000-0000-000053260000}"/>
    <cellStyle name="Virgül 2 2 2 2 3 2 3 2" xfId="5550" xr:uid="{00000000-0005-0000-0000-000054260000}"/>
    <cellStyle name="Virgül 2 2 2 2 3 2 3 2 2" xfId="11502" xr:uid="{00000000-0005-0000-0000-000055260000}"/>
    <cellStyle name="Virgül 2 2 2 2 3 2 3 3" xfId="8526" xr:uid="{00000000-0005-0000-0000-000056260000}"/>
    <cellStyle name="Virgül 2 2 2 2 3 2 4" xfId="3554" xr:uid="{00000000-0005-0000-0000-000057260000}"/>
    <cellStyle name="Virgül 2 2 2 2 3 2 4 2" xfId="9508" xr:uid="{00000000-0005-0000-0000-000058260000}"/>
    <cellStyle name="Virgül 2 2 2 2 3 2 5" xfId="6532" xr:uid="{00000000-0005-0000-0000-000059260000}"/>
    <cellStyle name="Virgül 2 2 2 2 3 3" xfId="1176" xr:uid="{00000000-0005-0000-0000-00005A260000}"/>
    <cellStyle name="Virgül 2 2 2 2 3 3 2" xfId="4166" xr:uid="{00000000-0005-0000-0000-00005B260000}"/>
    <cellStyle name="Virgül 2 2 2 2 3 3 2 2" xfId="10120" xr:uid="{00000000-0005-0000-0000-00005C260000}"/>
    <cellStyle name="Virgül 2 2 2 2 3 3 3" xfId="7144" xr:uid="{00000000-0005-0000-0000-00005D260000}"/>
    <cellStyle name="Virgül 2 2 2 2 3 4" xfId="2197" xr:uid="{00000000-0005-0000-0000-00005E260000}"/>
    <cellStyle name="Virgül 2 2 2 2 3 4 2" xfId="5175" xr:uid="{00000000-0005-0000-0000-00005F260000}"/>
    <cellStyle name="Virgül 2 2 2 2 3 4 2 2" xfId="11127" xr:uid="{00000000-0005-0000-0000-000060260000}"/>
    <cellStyle name="Virgül 2 2 2 2 3 4 3" xfId="8151" xr:uid="{00000000-0005-0000-0000-000061260000}"/>
    <cellStyle name="Virgül 2 2 2 2 3 5" xfId="3179" xr:uid="{00000000-0005-0000-0000-000062260000}"/>
    <cellStyle name="Virgül 2 2 2 2 3 5 2" xfId="9133" xr:uid="{00000000-0005-0000-0000-000063260000}"/>
    <cellStyle name="Virgül 2 2 2 2 3 6" xfId="6157" xr:uid="{00000000-0005-0000-0000-000064260000}"/>
    <cellStyle name="Virgül 2 2 2 2 4" xfId="312" xr:uid="{00000000-0005-0000-0000-000065260000}"/>
    <cellStyle name="Virgül 2 2 2 2 4 2" xfId="687" xr:uid="{00000000-0005-0000-0000-000066260000}"/>
    <cellStyle name="Virgül 2 2 2 2 4 2 2" xfId="1911" xr:uid="{00000000-0005-0000-0000-000067260000}"/>
    <cellStyle name="Virgül 2 2 2 2 4 2 2 2" xfId="4901" xr:uid="{00000000-0005-0000-0000-000068260000}"/>
    <cellStyle name="Virgül 2 2 2 2 4 2 2 2 2" xfId="10855" xr:uid="{00000000-0005-0000-0000-000069260000}"/>
    <cellStyle name="Virgül 2 2 2 2 4 2 2 3" xfId="7879" xr:uid="{00000000-0005-0000-0000-00006A260000}"/>
    <cellStyle name="Virgül 2 2 2 2 4 2 3" xfId="2697" xr:uid="{00000000-0005-0000-0000-00006B260000}"/>
    <cellStyle name="Virgül 2 2 2 2 4 2 3 2" xfId="5675" xr:uid="{00000000-0005-0000-0000-00006C260000}"/>
    <cellStyle name="Virgül 2 2 2 2 4 2 3 2 2" xfId="11627" xr:uid="{00000000-0005-0000-0000-00006D260000}"/>
    <cellStyle name="Virgül 2 2 2 2 4 2 3 3" xfId="8651" xr:uid="{00000000-0005-0000-0000-00006E260000}"/>
    <cellStyle name="Virgül 2 2 2 2 4 2 4" xfId="3679" xr:uid="{00000000-0005-0000-0000-00006F260000}"/>
    <cellStyle name="Virgül 2 2 2 2 4 2 4 2" xfId="9633" xr:uid="{00000000-0005-0000-0000-000070260000}"/>
    <cellStyle name="Virgül 2 2 2 2 4 2 5" xfId="6657" xr:uid="{00000000-0005-0000-0000-000071260000}"/>
    <cellStyle name="Virgül 2 2 2 2 4 3" xfId="1301" xr:uid="{00000000-0005-0000-0000-000072260000}"/>
    <cellStyle name="Virgül 2 2 2 2 4 3 2" xfId="4291" xr:uid="{00000000-0005-0000-0000-000073260000}"/>
    <cellStyle name="Virgül 2 2 2 2 4 3 2 2" xfId="10245" xr:uid="{00000000-0005-0000-0000-000074260000}"/>
    <cellStyle name="Virgül 2 2 2 2 4 3 3" xfId="7269" xr:uid="{00000000-0005-0000-0000-000075260000}"/>
    <cellStyle name="Virgül 2 2 2 2 4 4" xfId="2322" xr:uid="{00000000-0005-0000-0000-000076260000}"/>
    <cellStyle name="Virgül 2 2 2 2 4 4 2" xfId="5300" xr:uid="{00000000-0005-0000-0000-000077260000}"/>
    <cellStyle name="Virgül 2 2 2 2 4 4 2 2" xfId="11252" xr:uid="{00000000-0005-0000-0000-000078260000}"/>
    <cellStyle name="Virgül 2 2 2 2 4 4 3" xfId="8276" xr:uid="{00000000-0005-0000-0000-000079260000}"/>
    <cellStyle name="Virgül 2 2 2 2 4 5" xfId="3304" xr:uid="{00000000-0005-0000-0000-00007A260000}"/>
    <cellStyle name="Virgül 2 2 2 2 4 5 2" xfId="9258" xr:uid="{00000000-0005-0000-0000-00007B260000}"/>
    <cellStyle name="Virgül 2 2 2 2 4 6" xfId="6282" xr:uid="{00000000-0005-0000-0000-00007C260000}"/>
    <cellStyle name="Virgül 2 2 2 2 5" xfId="807" xr:uid="{00000000-0005-0000-0000-00007D260000}"/>
    <cellStyle name="Virgül 2 2 2 2 5 2" xfId="1578" xr:uid="{00000000-0005-0000-0000-00007E260000}"/>
    <cellStyle name="Virgül 2 2 2 2 5 2 2" xfId="4568" xr:uid="{00000000-0005-0000-0000-00007F260000}"/>
    <cellStyle name="Virgül 2 2 2 2 5 2 2 2" xfId="10522" xr:uid="{00000000-0005-0000-0000-000080260000}"/>
    <cellStyle name="Virgül 2 2 2 2 5 2 3" xfId="7546" xr:uid="{00000000-0005-0000-0000-000081260000}"/>
    <cellStyle name="Virgül 2 2 2 2 5 3" xfId="2817" xr:uid="{00000000-0005-0000-0000-000082260000}"/>
    <cellStyle name="Virgül 2 2 2 2 5 3 2" xfId="5795" xr:uid="{00000000-0005-0000-0000-000083260000}"/>
    <cellStyle name="Virgül 2 2 2 2 5 3 2 2" xfId="11747" xr:uid="{00000000-0005-0000-0000-000084260000}"/>
    <cellStyle name="Virgül 2 2 2 2 5 3 3" xfId="8771" xr:uid="{00000000-0005-0000-0000-000085260000}"/>
    <cellStyle name="Virgül 2 2 2 2 5 4" xfId="3799" xr:uid="{00000000-0005-0000-0000-000086260000}"/>
    <cellStyle name="Virgül 2 2 2 2 5 4 2" xfId="9753" xr:uid="{00000000-0005-0000-0000-000087260000}"/>
    <cellStyle name="Virgül 2 2 2 2 5 5" xfId="6777" xr:uid="{00000000-0005-0000-0000-000088260000}"/>
    <cellStyle name="Virgül 2 2 2 2 6" xfId="927" xr:uid="{00000000-0005-0000-0000-000089260000}"/>
    <cellStyle name="Virgül 2 2 2 2 6 2" xfId="1698" xr:uid="{00000000-0005-0000-0000-00008A260000}"/>
    <cellStyle name="Virgül 2 2 2 2 6 2 2" xfId="4688" xr:uid="{00000000-0005-0000-0000-00008B260000}"/>
    <cellStyle name="Virgül 2 2 2 2 6 2 2 2" xfId="10642" xr:uid="{00000000-0005-0000-0000-00008C260000}"/>
    <cellStyle name="Virgül 2 2 2 2 6 2 3" xfId="7666" xr:uid="{00000000-0005-0000-0000-00008D260000}"/>
    <cellStyle name="Virgül 2 2 2 2 6 3" xfId="2937" xr:uid="{00000000-0005-0000-0000-00008E260000}"/>
    <cellStyle name="Virgül 2 2 2 2 6 3 2" xfId="5915" xr:uid="{00000000-0005-0000-0000-00008F260000}"/>
    <cellStyle name="Virgül 2 2 2 2 6 3 2 2" xfId="11867" xr:uid="{00000000-0005-0000-0000-000090260000}"/>
    <cellStyle name="Virgül 2 2 2 2 6 3 3" xfId="8891" xr:uid="{00000000-0005-0000-0000-000091260000}"/>
    <cellStyle name="Virgül 2 2 2 2 6 4" xfId="3919" xr:uid="{00000000-0005-0000-0000-000092260000}"/>
    <cellStyle name="Virgül 2 2 2 2 6 4 2" xfId="9873" xr:uid="{00000000-0005-0000-0000-000093260000}"/>
    <cellStyle name="Virgül 2 2 2 2 6 5" xfId="6897" xr:uid="{00000000-0005-0000-0000-000094260000}"/>
    <cellStyle name="Virgül 2 2 2 2 7" xfId="442" xr:uid="{00000000-0005-0000-0000-000095260000}"/>
    <cellStyle name="Virgül 2 2 2 2 7 2" xfId="1787" xr:uid="{00000000-0005-0000-0000-000096260000}"/>
    <cellStyle name="Virgül 2 2 2 2 7 2 2" xfId="4777" xr:uid="{00000000-0005-0000-0000-000097260000}"/>
    <cellStyle name="Virgül 2 2 2 2 7 2 2 2" xfId="10731" xr:uid="{00000000-0005-0000-0000-000098260000}"/>
    <cellStyle name="Virgül 2 2 2 2 7 2 3" xfId="7755" xr:uid="{00000000-0005-0000-0000-000099260000}"/>
    <cellStyle name="Virgül 2 2 2 2 7 3" xfId="2452" xr:uid="{00000000-0005-0000-0000-00009A260000}"/>
    <cellStyle name="Virgül 2 2 2 2 7 3 2" xfId="5430" xr:uid="{00000000-0005-0000-0000-00009B260000}"/>
    <cellStyle name="Virgül 2 2 2 2 7 3 2 2" xfId="11382" xr:uid="{00000000-0005-0000-0000-00009C260000}"/>
    <cellStyle name="Virgül 2 2 2 2 7 3 3" xfId="8406" xr:uid="{00000000-0005-0000-0000-00009D260000}"/>
    <cellStyle name="Virgül 2 2 2 2 7 4" xfId="3434" xr:uid="{00000000-0005-0000-0000-00009E260000}"/>
    <cellStyle name="Virgül 2 2 2 2 7 4 2" xfId="9388" xr:uid="{00000000-0005-0000-0000-00009F260000}"/>
    <cellStyle name="Virgül 2 2 2 2 7 5" xfId="6412" xr:uid="{00000000-0005-0000-0000-0000A0260000}"/>
    <cellStyle name="Virgül 2 2 2 2 8" xfId="1056" xr:uid="{00000000-0005-0000-0000-0000A1260000}"/>
    <cellStyle name="Virgül 2 2 2 2 8 2" xfId="4046" xr:uid="{00000000-0005-0000-0000-0000A2260000}"/>
    <cellStyle name="Virgül 2 2 2 2 8 2 2" xfId="10000" xr:uid="{00000000-0005-0000-0000-0000A3260000}"/>
    <cellStyle name="Virgül 2 2 2 2 8 3" xfId="7024" xr:uid="{00000000-0005-0000-0000-0000A4260000}"/>
    <cellStyle name="Virgül 2 2 2 2 9" xfId="2077" xr:uid="{00000000-0005-0000-0000-0000A5260000}"/>
    <cellStyle name="Virgül 2 2 2 2 9 2" xfId="5055" xr:uid="{00000000-0005-0000-0000-0000A6260000}"/>
    <cellStyle name="Virgül 2 2 2 2 9 2 2" xfId="11007" xr:uid="{00000000-0005-0000-0000-0000A7260000}"/>
    <cellStyle name="Virgül 2 2 2 2 9 3" xfId="8031" xr:uid="{00000000-0005-0000-0000-0000A8260000}"/>
    <cellStyle name="Virgül 2 2 2 3" xfId="97" xr:uid="{00000000-0005-0000-0000-0000A9260000}"/>
    <cellStyle name="Virgül 2 2 2 3 10" xfId="6067" xr:uid="{00000000-0005-0000-0000-0000AA260000}"/>
    <cellStyle name="Virgül 2 2 2 3 2" xfId="217" xr:uid="{00000000-0005-0000-0000-0000AB260000}"/>
    <cellStyle name="Virgül 2 2 2 3 2 2" xfId="592" xr:uid="{00000000-0005-0000-0000-0000AC260000}"/>
    <cellStyle name="Virgül 2 2 2 3 2 2 2" xfId="1840" xr:uid="{00000000-0005-0000-0000-0000AD260000}"/>
    <cellStyle name="Virgül 2 2 2 3 2 2 2 2" xfId="4830" xr:uid="{00000000-0005-0000-0000-0000AE260000}"/>
    <cellStyle name="Virgül 2 2 2 3 2 2 2 2 2" xfId="10784" xr:uid="{00000000-0005-0000-0000-0000AF260000}"/>
    <cellStyle name="Virgül 2 2 2 3 2 2 2 3" xfId="7808" xr:uid="{00000000-0005-0000-0000-0000B0260000}"/>
    <cellStyle name="Virgül 2 2 2 3 2 2 3" xfId="2602" xr:uid="{00000000-0005-0000-0000-0000B1260000}"/>
    <cellStyle name="Virgül 2 2 2 3 2 2 3 2" xfId="5580" xr:uid="{00000000-0005-0000-0000-0000B2260000}"/>
    <cellStyle name="Virgül 2 2 2 3 2 2 3 2 2" xfId="11532" xr:uid="{00000000-0005-0000-0000-0000B3260000}"/>
    <cellStyle name="Virgül 2 2 2 3 2 2 3 3" xfId="8556" xr:uid="{00000000-0005-0000-0000-0000B4260000}"/>
    <cellStyle name="Virgül 2 2 2 3 2 2 4" xfId="3584" xr:uid="{00000000-0005-0000-0000-0000B5260000}"/>
    <cellStyle name="Virgül 2 2 2 3 2 2 4 2" xfId="9538" xr:uid="{00000000-0005-0000-0000-0000B6260000}"/>
    <cellStyle name="Virgül 2 2 2 3 2 2 5" xfId="6562" xr:uid="{00000000-0005-0000-0000-0000B7260000}"/>
    <cellStyle name="Virgül 2 2 2 3 2 3" xfId="1206" xr:uid="{00000000-0005-0000-0000-0000B8260000}"/>
    <cellStyle name="Virgül 2 2 2 3 2 3 2" xfId="4196" xr:uid="{00000000-0005-0000-0000-0000B9260000}"/>
    <cellStyle name="Virgül 2 2 2 3 2 3 2 2" xfId="10150" xr:uid="{00000000-0005-0000-0000-0000BA260000}"/>
    <cellStyle name="Virgül 2 2 2 3 2 3 3" xfId="7174" xr:uid="{00000000-0005-0000-0000-0000BB260000}"/>
    <cellStyle name="Virgül 2 2 2 3 2 4" xfId="2227" xr:uid="{00000000-0005-0000-0000-0000BC260000}"/>
    <cellStyle name="Virgül 2 2 2 3 2 4 2" xfId="5205" xr:uid="{00000000-0005-0000-0000-0000BD260000}"/>
    <cellStyle name="Virgül 2 2 2 3 2 4 2 2" xfId="11157" xr:uid="{00000000-0005-0000-0000-0000BE260000}"/>
    <cellStyle name="Virgül 2 2 2 3 2 4 3" xfId="8181" xr:uid="{00000000-0005-0000-0000-0000BF260000}"/>
    <cellStyle name="Virgül 2 2 2 3 2 5" xfId="3209" xr:uid="{00000000-0005-0000-0000-0000C0260000}"/>
    <cellStyle name="Virgül 2 2 2 3 2 5 2" xfId="9163" xr:uid="{00000000-0005-0000-0000-0000C1260000}"/>
    <cellStyle name="Virgül 2 2 2 3 2 6" xfId="6187" xr:uid="{00000000-0005-0000-0000-0000C2260000}"/>
    <cellStyle name="Virgül 2 2 2 3 3" xfId="342" xr:uid="{00000000-0005-0000-0000-0000C3260000}"/>
    <cellStyle name="Virgül 2 2 2 3 3 2" xfId="717" xr:uid="{00000000-0005-0000-0000-0000C4260000}"/>
    <cellStyle name="Virgül 2 2 2 3 3 2 2" xfId="1941" xr:uid="{00000000-0005-0000-0000-0000C5260000}"/>
    <cellStyle name="Virgül 2 2 2 3 3 2 2 2" xfId="4931" xr:uid="{00000000-0005-0000-0000-0000C6260000}"/>
    <cellStyle name="Virgül 2 2 2 3 3 2 2 2 2" xfId="10885" xr:uid="{00000000-0005-0000-0000-0000C7260000}"/>
    <cellStyle name="Virgül 2 2 2 3 3 2 2 3" xfId="7909" xr:uid="{00000000-0005-0000-0000-0000C8260000}"/>
    <cellStyle name="Virgül 2 2 2 3 3 2 3" xfId="2727" xr:uid="{00000000-0005-0000-0000-0000C9260000}"/>
    <cellStyle name="Virgül 2 2 2 3 3 2 3 2" xfId="5705" xr:uid="{00000000-0005-0000-0000-0000CA260000}"/>
    <cellStyle name="Virgül 2 2 2 3 3 2 3 2 2" xfId="11657" xr:uid="{00000000-0005-0000-0000-0000CB260000}"/>
    <cellStyle name="Virgül 2 2 2 3 3 2 3 3" xfId="8681" xr:uid="{00000000-0005-0000-0000-0000CC260000}"/>
    <cellStyle name="Virgül 2 2 2 3 3 2 4" xfId="3709" xr:uid="{00000000-0005-0000-0000-0000CD260000}"/>
    <cellStyle name="Virgül 2 2 2 3 3 2 4 2" xfId="9663" xr:uid="{00000000-0005-0000-0000-0000CE260000}"/>
    <cellStyle name="Virgül 2 2 2 3 3 2 5" xfId="6687" xr:uid="{00000000-0005-0000-0000-0000CF260000}"/>
    <cellStyle name="Virgül 2 2 2 3 3 3" xfId="1331" xr:uid="{00000000-0005-0000-0000-0000D0260000}"/>
    <cellStyle name="Virgül 2 2 2 3 3 3 2" xfId="4321" xr:uid="{00000000-0005-0000-0000-0000D1260000}"/>
    <cellStyle name="Virgül 2 2 2 3 3 3 2 2" xfId="10275" xr:uid="{00000000-0005-0000-0000-0000D2260000}"/>
    <cellStyle name="Virgül 2 2 2 3 3 3 3" xfId="7299" xr:uid="{00000000-0005-0000-0000-0000D3260000}"/>
    <cellStyle name="Virgül 2 2 2 3 3 4" xfId="2352" xr:uid="{00000000-0005-0000-0000-0000D4260000}"/>
    <cellStyle name="Virgül 2 2 2 3 3 4 2" xfId="5330" xr:uid="{00000000-0005-0000-0000-0000D5260000}"/>
    <cellStyle name="Virgül 2 2 2 3 3 4 2 2" xfId="11282" xr:uid="{00000000-0005-0000-0000-0000D6260000}"/>
    <cellStyle name="Virgül 2 2 2 3 3 4 3" xfId="8306" xr:uid="{00000000-0005-0000-0000-0000D7260000}"/>
    <cellStyle name="Virgül 2 2 2 3 3 5" xfId="3334" xr:uid="{00000000-0005-0000-0000-0000D8260000}"/>
    <cellStyle name="Virgül 2 2 2 3 3 5 2" xfId="9288" xr:uid="{00000000-0005-0000-0000-0000D9260000}"/>
    <cellStyle name="Virgül 2 2 2 3 3 6" xfId="6312" xr:uid="{00000000-0005-0000-0000-0000DA260000}"/>
    <cellStyle name="Virgül 2 2 2 3 4" xfId="837" xr:uid="{00000000-0005-0000-0000-0000DB260000}"/>
    <cellStyle name="Virgül 2 2 2 3 4 2" xfId="1608" xr:uid="{00000000-0005-0000-0000-0000DC260000}"/>
    <cellStyle name="Virgül 2 2 2 3 4 2 2" xfId="4598" xr:uid="{00000000-0005-0000-0000-0000DD260000}"/>
    <cellStyle name="Virgül 2 2 2 3 4 2 2 2" xfId="10552" xr:uid="{00000000-0005-0000-0000-0000DE260000}"/>
    <cellStyle name="Virgül 2 2 2 3 4 2 3" xfId="7576" xr:uid="{00000000-0005-0000-0000-0000DF260000}"/>
    <cellStyle name="Virgül 2 2 2 3 4 3" xfId="2847" xr:uid="{00000000-0005-0000-0000-0000E0260000}"/>
    <cellStyle name="Virgül 2 2 2 3 4 3 2" xfId="5825" xr:uid="{00000000-0005-0000-0000-0000E1260000}"/>
    <cellStyle name="Virgül 2 2 2 3 4 3 2 2" xfId="11777" xr:uid="{00000000-0005-0000-0000-0000E2260000}"/>
    <cellStyle name="Virgül 2 2 2 3 4 3 3" xfId="8801" xr:uid="{00000000-0005-0000-0000-0000E3260000}"/>
    <cellStyle name="Virgül 2 2 2 3 4 4" xfId="3829" xr:uid="{00000000-0005-0000-0000-0000E4260000}"/>
    <cellStyle name="Virgül 2 2 2 3 4 4 2" xfId="9783" xr:uid="{00000000-0005-0000-0000-0000E5260000}"/>
    <cellStyle name="Virgül 2 2 2 3 4 5" xfId="6807" xr:uid="{00000000-0005-0000-0000-0000E6260000}"/>
    <cellStyle name="Virgül 2 2 2 3 5" xfId="957" xr:uid="{00000000-0005-0000-0000-0000E7260000}"/>
    <cellStyle name="Virgül 2 2 2 3 5 2" xfId="1728" xr:uid="{00000000-0005-0000-0000-0000E8260000}"/>
    <cellStyle name="Virgül 2 2 2 3 5 2 2" xfId="4718" xr:uid="{00000000-0005-0000-0000-0000E9260000}"/>
    <cellStyle name="Virgül 2 2 2 3 5 2 2 2" xfId="10672" xr:uid="{00000000-0005-0000-0000-0000EA260000}"/>
    <cellStyle name="Virgül 2 2 2 3 5 2 3" xfId="7696" xr:uid="{00000000-0005-0000-0000-0000EB260000}"/>
    <cellStyle name="Virgül 2 2 2 3 5 3" xfId="2967" xr:uid="{00000000-0005-0000-0000-0000EC260000}"/>
    <cellStyle name="Virgül 2 2 2 3 5 3 2" xfId="5945" xr:uid="{00000000-0005-0000-0000-0000ED260000}"/>
    <cellStyle name="Virgül 2 2 2 3 5 3 2 2" xfId="11897" xr:uid="{00000000-0005-0000-0000-0000EE260000}"/>
    <cellStyle name="Virgül 2 2 2 3 5 3 3" xfId="8921" xr:uid="{00000000-0005-0000-0000-0000EF260000}"/>
    <cellStyle name="Virgül 2 2 2 3 5 4" xfId="3949" xr:uid="{00000000-0005-0000-0000-0000F0260000}"/>
    <cellStyle name="Virgül 2 2 2 3 5 4 2" xfId="9903" xr:uid="{00000000-0005-0000-0000-0000F1260000}"/>
    <cellStyle name="Virgül 2 2 2 3 5 5" xfId="6927" xr:uid="{00000000-0005-0000-0000-0000F2260000}"/>
    <cellStyle name="Virgül 2 2 2 3 6" xfId="472" xr:uid="{00000000-0005-0000-0000-0000F3260000}"/>
    <cellStyle name="Virgül 2 2 2 3 6 2" xfId="1499" xr:uid="{00000000-0005-0000-0000-0000F4260000}"/>
    <cellStyle name="Virgül 2 2 2 3 6 2 2" xfId="4489" xr:uid="{00000000-0005-0000-0000-0000F5260000}"/>
    <cellStyle name="Virgül 2 2 2 3 6 2 2 2" xfId="10443" xr:uid="{00000000-0005-0000-0000-0000F6260000}"/>
    <cellStyle name="Virgül 2 2 2 3 6 2 3" xfId="7467" xr:uid="{00000000-0005-0000-0000-0000F7260000}"/>
    <cellStyle name="Virgül 2 2 2 3 6 3" xfId="2482" xr:uid="{00000000-0005-0000-0000-0000F8260000}"/>
    <cellStyle name="Virgül 2 2 2 3 6 3 2" xfId="5460" xr:uid="{00000000-0005-0000-0000-0000F9260000}"/>
    <cellStyle name="Virgül 2 2 2 3 6 3 2 2" xfId="11412" xr:uid="{00000000-0005-0000-0000-0000FA260000}"/>
    <cellStyle name="Virgül 2 2 2 3 6 3 3" xfId="8436" xr:uid="{00000000-0005-0000-0000-0000FB260000}"/>
    <cellStyle name="Virgül 2 2 2 3 6 4" xfId="3464" xr:uid="{00000000-0005-0000-0000-0000FC260000}"/>
    <cellStyle name="Virgül 2 2 2 3 6 4 2" xfId="9418" xr:uid="{00000000-0005-0000-0000-0000FD260000}"/>
    <cellStyle name="Virgül 2 2 2 3 6 5" xfId="6442" xr:uid="{00000000-0005-0000-0000-0000FE260000}"/>
    <cellStyle name="Virgül 2 2 2 3 7" xfId="1086" xr:uid="{00000000-0005-0000-0000-0000FF260000}"/>
    <cellStyle name="Virgül 2 2 2 3 7 2" xfId="4076" xr:uid="{00000000-0005-0000-0000-000000270000}"/>
    <cellStyle name="Virgül 2 2 2 3 7 2 2" xfId="10030" xr:uid="{00000000-0005-0000-0000-000001270000}"/>
    <cellStyle name="Virgül 2 2 2 3 7 3" xfId="7054" xr:uid="{00000000-0005-0000-0000-000002270000}"/>
    <cellStyle name="Virgül 2 2 2 3 8" xfId="2107" xr:uid="{00000000-0005-0000-0000-000003270000}"/>
    <cellStyle name="Virgül 2 2 2 3 8 2" xfId="5085" xr:uid="{00000000-0005-0000-0000-000004270000}"/>
    <cellStyle name="Virgül 2 2 2 3 8 2 2" xfId="11037" xr:uid="{00000000-0005-0000-0000-000005270000}"/>
    <cellStyle name="Virgül 2 2 2 3 8 3" xfId="8061" xr:uid="{00000000-0005-0000-0000-000006270000}"/>
    <cellStyle name="Virgül 2 2 2 3 9" xfId="3089" xr:uid="{00000000-0005-0000-0000-000007270000}"/>
    <cellStyle name="Virgül 2 2 2 3 9 2" xfId="9043" xr:uid="{00000000-0005-0000-0000-000008270000}"/>
    <cellStyle name="Virgül 2 2 2 4" xfId="157" xr:uid="{00000000-0005-0000-0000-000009270000}"/>
    <cellStyle name="Virgül 2 2 2 4 2" xfId="532" xr:uid="{00000000-0005-0000-0000-00000A270000}"/>
    <cellStyle name="Virgül 2 2 2 4 2 2" xfId="1836" xr:uid="{00000000-0005-0000-0000-00000B270000}"/>
    <cellStyle name="Virgül 2 2 2 4 2 2 2" xfId="4826" xr:uid="{00000000-0005-0000-0000-00000C270000}"/>
    <cellStyle name="Virgül 2 2 2 4 2 2 2 2" xfId="10780" xr:uid="{00000000-0005-0000-0000-00000D270000}"/>
    <cellStyle name="Virgül 2 2 2 4 2 2 3" xfId="7804" xr:uid="{00000000-0005-0000-0000-00000E270000}"/>
    <cellStyle name="Virgül 2 2 2 4 2 3" xfId="2542" xr:uid="{00000000-0005-0000-0000-00000F270000}"/>
    <cellStyle name="Virgül 2 2 2 4 2 3 2" xfId="5520" xr:uid="{00000000-0005-0000-0000-000010270000}"/>
    <cellStyle name="Virgül 2 2 2 4 2 3 2 2" xfId="11472" xr:uid="{00000000-0005-0000-0000-000011270000}"/>
    <cellStyle name="Virgül 2 2 2 4 2 3 3" xfId="8496" xr:uid="{00000000-0005-0000-0000-000012270000}"/>
    <cellStyle name="Virgül 2 2 2 4 2 4" xfId="3524" xr:uid="{00000000-0005-0000-0000-000013270000}"/>
    <cellStyle name="Virgül 2 2 2 4 2 4 2" xfId="9478" xr:uid="{00000000-0005-0000-0000-000014270000}"/>
    <cellStyle name="Virgül 2 2 2 4 2 5" xfId="6502" xr:uid="{00000000-0005-0000-0000-000015270000}"/>
    <cellStyle name="Virgül 2 2 2 4 3" xfId="1146" xr:uid="{00000000-0005-0000-0000-000016270000}"/>
    <cellStyle name="Virgül 2 2 2 4 3 2" xfId="4136" xr:uid="{00000000-0005-0000-0000-000017270000}"/>
    <cellStyle name="Virgül 2 2 2 4 3 2 2" xfId="10090" xr:uid="{00000000-0005-0000-0000-000018270000}"/>
    <cellStyle name="Virgül 2 2 2 4 3 3" xfId="7114" xr:uid="{00000000-0005-0000-0000-000019270000}"/>
    <cellStyle name="Virgül 2 2 2 4 4" xfId="2167" xr:uid="{00000000-0005-0000-0000-00001A270000}"/>
    <cellStyle name="Virgül 2 2 2 4 4 2" xfId="5145" xr:uid="{00000000-0005-0000-0000-00001B270000}"/>
    <cellStyle name="Virgül 2 2 2 4 4 2 2" xfId="11097" xr:uid="{00000000-0005-0000-0000-00001C270000}"/>
    <cellStyle name="Virgül 2 2 2 4 4 3" xfId="8121" xr:uid="{00000000-0005-0000-0000-00001D270000}"/>
    <cellStyle name="Virgül 2 2 2 4 5" xfId="3149" xr:uid="{00000000-0005-0000-0000-00001E270000}"/>
    <cellStyle name="Virgül 2 2 2 4 5 2" xfId="9103" xr:uid="{00000000-0005-0000-0000-00001F270000}"/>
    <cellStyle name="Virgül 2 2 2 4 6" xfId="6127" xr:uid="{00000000-0005-0000-0000-000020270000}"/>
    <cellStyle name="Virgül 2 2 2 5" xfId="282" xr:uid="{00000000-0005-0000-0000-000021270000}"/>
    <cellStyle name="Virgül 2 2 2 5 2" xfId="657" xr:uid="{00000000-0005-0000-0000-000022270000}"/>
    <cellStyle name="Virgül 2 2 2 5 2 2" xfId="1881" xr:uid="{00000000-0005-0000-0000-000023270000}"/>
    <cellStyle name="Virgül 2 2 2 5 2 2 2" xfId="4871" xr:uid="{00000000-0005-0000-0000-000024270000}"/>
    <cellStyle name="Virgül 2 2 2 5 2 2 2 2" xfId="10825" xr:uid="{00000000-0005-0000-0000-000025270000}"/>
    <cellStyle name="Virgül 2 2 2 5 2 2 3" xfId="7849" xr:uid="{00000000-0005-0000-0000-000026270000}"/>
    <cellStyle name="Virgül 2 2 2 5 2 3" xfId="2667" xr:uid="{00000000-0005-0000-0000-000027270000}"/>
    <cellStyle name="Virgül 2 2 2 5 2 3 2" xfId="5645" xr:uid="{00000000-0005-0000-0000-000028270000}"/>
    <cellStyle name="Virgül 2 2 2 5 2 3 2 2" xfId="11597" xr:uid="{00000000-0005-0000-0000-000029270000}"/>
    <cellStyle name="Virgül 2 2 2 5 2 3 3" xfId="8621" xr:uid="{00000000-0005-0000-0000-00002A270000}"/>
    <cellStyle name="Virgül 2 2 2 5 2 4" xfId="3649" xr:uid="{00000000-0005-0000-0000-00002B270000}"/>
    <cellStyle name="Virgül 2 2 2 5 2 4 2" xfId="9603" xr:uid="{00000000-0005-0000-0000-00002C270000}"/>
    <cellStyle name="Virgül 2 2 2 5 2 5" xfId="6627" xr:uid="{00000000-0005-0000-0000-00002D270000}"/>
    <cellStyle name="Virgül 2 2 2 5 3" xfId="1271" xr:uid="{00000000-0005-0000-0000-00002E270000}"/>
    <cellStyle name="Virgül 2 2 2 5 3 2" xfId="4261" xr:uid="{00000000-0005-0000-0000-00002F270000}"/>
    <cellStyle name="Virgül 2 2 2 5 3 2 2" xfId="10215" xr:uid="{00000000-0005-0000-0000-000030270000}"/>
    <cellStyle name="Virgül 2 2 2 5 3 3" xfId="7239" xr:uid="{00000000-0005-0000-0000-000031270000}"/>
    <cellStyle name="Virgül 2 2 2 5 4" xfId="2292" xr:uid="{00000000-0005-0000-0000-000032270000}"/>
    <cellStyle name="Virgül 2 2 2 5 4 2" xfId="5270" xr:uid="{00000000-0005-0000-0000-000033270000}"/>
    <cellStyle name="Virgül 2 2 2 5 4 2 2" xfId="11222" xr:uid="{00000000-0005-0000-0000-000034270000}"/>
    <cellStyle name="Virgül 2 2 2 5 4 3" xfId="8246" xr:uid="{00000000-0005-0000-0000-000035270000}"/>
    <cellStyle name="Virgül 2 2 2 5 5" xfId="3274" xr:uid="{00000000-0005-0000-0000-000036270000}"/>
    <cellStyle name="Virgül 2 2 2 5 5 2" xfId="9228" xr:uid="{00000000-0005-0000-0000-000037270000}"/>
    <cellStyle name="Virgül 2 2 2 5 6" xfId="6252" xr:uid="{00000000-0005-0000-0000-000038270000}"/>
    <cellStyle name="Virgül 2 2 2 6" xfId="777" xr:uid="{00000000-0005-0000-0000-000039270000}"/>
    <cellStyle name="Virgül 2 2 2 6 2" xfId="1548" xr:uid="{00000000-0005-0000-0000-00003A270000}"/>
    <cellStyle name="Virgül 2 2 2 6 2 2" xfId="4538" xr:uid="{00000000-0005-0000-0000-00003B270000}"/>
    <cellStyle name="Virgül 2 2 2 6 2 2 2" xfId="10492" xr:uid="{00000000-0005-0000-0000-00003C270000}"/>
    <cellStyle name="Virgül 2 2 2 6 2 3" xfId="7516" xr:uid="{00000000-0005-0000-0000-00003D270000}"/>
    <cellStyle name="Virgül 2 2 2 6 3" xfId="2787" xr:uid="{00000000-0005-0000-0000-00003E270000}"/>
    <cellStyle name="Virgül 2 2 2 6 3 2" xfId="5765" xr:uid="{00000000-0005-0000-0000-00003F270000}"/>
    <cellStyle name="Virgül 2 2 2 6 3 2 2" xfId="11717" xr:uid="{00000000-0005-0000-0000-000040270000}"/>
    <cellStyle name="Virgül 2 2 2 6 3 3" xfId="8741" xr:uid="{00000000-0005-0000-0000-000041270000}"/>
    <cellStyle name="Virgül 2 2 2 6 4" xfId="3769" xr:uid="{00000000-0005-0000-0000-000042270000}"/>
    <cellStyle name="Virgül 2 2 2 6 4 2" xfId="9723" xr:uid="{00000000-0005-0000-0000-000043270000}"/>
    <cellStyle name="Virgül 2 2 2 6 5" xfId="6747" xr:uid="{00000000-0005-0000-0000-000044270000}"/>
    <cellStyle name="Virgül 2 2 2 7" xfId="897" xr:uid="{00000000-0005-0000-0000-000045270000}"/>
    <cellStyle name="Virgül 2 2 2 7 2" xfId="1668" xr:uid="{00000000-0005-0000-0000-000046270000}"/>
    <cellStyle name="Virgül 2 2 2 7 2 2" xfId="4658" xr:uid="{00000000-0005-0000-0000-000047270000}"/>
    <cellStyle name="Virgül 2 2 2 7 2 2 2" xfId="10612" xr:uid="{00000000-0005-0000-0000-000048270000}"/>
    <cellStyle name="Virgül 2 2 2 7 2 3" xfId="7636" xr:uid="{00000000-0005-0000-0000-000049270000}"/>
    <cellStyle name="Virgül 2 2 2 7 3" xfId="2907" xr:uid="{00000000-0005-0000-0000-00004A270000}"/>
    <cellStyle name="Virgül 2 2 2 7 3 2" xfId="5885" xr:uid="{00000000-0005-0000-0000-00004B270000}"/>
    <cellStyle name="Virgül 2 2 2 7 3 2 2" xfId="11837" xr:uid="{00000000-0005-0000-0000-00004C270000}"/>
    <cellStyle name="Virgül 2 2 2 7 3 3" xfId="8861" xr:uid="{00000000-0005-0000-0000-00004D270000}"/>
    <cellStyle name="Virgül 2 2 2 7 4" xfId="3889" xr:uid="{00000000-0005-0000-0000-00004E270000}"/>
    <cellStyle name="Virgül 2 2 2 7 4 2" xfId="9843" xr:uid="{00000000-0005-0000-0000-00004F270000}"/>
    <cellStyle name="Virgül 2 2 2 7 5" xfId="6867" xr:uid="{00000000-0005-0000-0000-000050270000}"/>
    <cellStyle name="Virgül 2 2 2 8" xfId="412" xr:uid="{00000000-0005-0000-0000-000051270000}"/>
    <cellStyle name="Virgül 2 2 2 8 2" xfId="1418" xr:uid="{00000000-0005-0000-0000-000052270000}"/>
    <cellStyle name="Virgül 2 2 2 8 2 2" xfId="4408" xr:uid="{00000000-0005-0000-0000-000053270000}"/>
    <cellStyle name="Virgül 2 2 2 8 2 2 2" xfId="10362" xr:uid="{00000000-0005-0000-0000-000054270000}"/>
    <cellStyle name="Virgül 2 2 2 8 2 3" xfId="7386" xr:uid="{00000000-0005-0000-0000-000055270000}"/>
    <cellStyle name="Virgül 2 2 2 8 3" xfId="2422" xr:uid="{00000000-0005-0000-0000-000056270000}"/>
    <cellStyle name="Virgül 2 2 2 8 3 2" xfId="5400" xr:uid="{00000000-0005-0000-0000-000057270000}"/>
    <cellStyle name="Virgül 2 2 2 8 3 2 2" xfId="11352" xr:uid="{00000000-0005-0000-0000-000058270000}"/>
    <cellStyle name="Virgül 2 2 2 8 3 3" xfId="8376" xr:uid="{00000000-0005-0000-0000-000059270000}"/>
    <cellStyle name="Virgül 2 2 2 8 4" xfId="3404" xr:uid="{00000000-0005-0000-0000-00005A270000}"/>
    <cellStyle name="Virgül 2 2 2 8 4 2" xfId="9358" xr:uid="{00000000-0005-0000-0000-00005B270000}"/>
    <cellStyle name="Virgül 2 2 2 8 5" xfId="6382" xr:uid="{00000000-0005-0000-0000-00005C270000}"/>
    <cellStyle name="Virgül 2 2 2 9" xfId="1026" xr:uid="{00000000-0005-0000-0000-00005D270000}"/>
    <cellStyle name="Virgül 2 2 2 9 2" xfId="4016" xr:uid="{00000000-0005-0000-0000-00005E270000}"/>
    <cellStyle name="Virgül 2 2 2 9 2 2" xfId="9970" xr:uid="{00000000-0005-0000-0000-00005F270000}"/>
    <cellStyle name="Virgül 2 2 2 9 3" xfId="6994" xr:uid="{00000000-0005-0000-0000-000060270000}"/>
    <cellStyle name="Virgül 2 2 3" xfId="52" xr:uid="{00000000-0005-0000-0000-000061270000}"/>
    <cellStyle name="Virgül 2 2 3 10" xfId="3044" xr:uid="{00000000-0005-0000-0000-000062270000}"/>
    <cellStyle name="Virgül 2 2 3 10 2" xfId="8998" xr:uid="{00000000-0005-0000-0000-000063270000}"/>
    <cellStyle name="Virgül 2 2 3 11" xfId="6022" xr:uid="{00000000-0005-0000-0000-000064270000}"/>
    <cellStyle name="Virgül 2 2 3 2" xfId="112" xr:uid="{00000000-0005-0000-0000-000065270000}"/>
    <cellStyle name="Virgül 2 2 3 2 10" xfId="6082" xr:uid="{00000000-0005-0000-0000-000066270000}"/>
    <cellStyle name="Virgül 2 2 3 2 2" xfId="232" xr:uid="{00000000-0005-0000-0000-000067270000}"/>
    <cellStyle name="Virgül 2 2 3 2 2 2" xfId="607" xr:uid="{00000000-0005-0000-0000-000068270000}"/>
    <cellStyle name="Virgül 2 2 3 2 2 2 2" xfId="1451" xr:uid="{00000000-0005-0000-0000-000069270000}"/>
    <cellStyle name="Virgül 2 2 3 2 2 2 2 2" xfId="4441" xr:uid="{00000000-0005-0000-0000-00006A270000}"/>
    <cellStyle name="Virgül 2 2 3 2 2 2 2 2 2" xfId="10395" xr:uid="{00000000-0005-0000-0000-00006B270000}"/>
    <cellStyle name="Virgül 2 2 3 2 2 2 2 3" xfId="7419" xr:uid="{00000000-0005-0000-0000-00006C270000}"/>
    <cellStyle name="Virgül 2 2 3 2 2 2 3" xfId="2617" xr:uid="{00000000-0005-0000-0000-00006D270000}"/>
    <cellStyle name="Virgül 2 2 3 2 2 2 3 2" xfId="5595" xr:uid="{00000000-0005-0000-0000-00006E270000}"/>
    <cellStyle name="Virgül 2 2 3 2 2 2 3 2 2" xfId="11547" xr:uid="{00000000-0005-0000-0000-00006F270000}"/>
    <cellStyle name="Virgül 2 2 3 2 2 2 3 3" xfId="8571" xr:uid="{00000000-0005-0000-0000-000070270000}"/>
    <cellStyle name="Virgül 2 2 3 2 2 2 4" xfId="3599" xr:uid="{00000000-0005-0000-0000-000071270000}"/>
    <cellStyle name="Virgül 2 2 3 2 2 2 4 2" xfId="9553" xr:uid="{00000000-0005-0000-0000-000072270000}"/>
    <cellStyle name="Virgül 2 2 3 2 2 2 5" xfId="6577" xr:uid="{00000000-0005-0000-0000-000073270000}"/>
    <cellStyle name="Virgül 2 2 3 2 2 3" xfId="1221" xr:uid="{00000000-0005-0000-0000-000074270000}"/>
    <cellStyle name="Virgül 2 2 3 2 2 3 2" xfId="4211" xr:uid="{00000000-0005-0000-0000-000075270000}"/>
    <cellStyle name="Virgül 2 2 3 2 2 3 2 2" xfId="10165" xr:uid="{00000000-0005-0000-0000-000076270000}"/>
    <cellStyle name="Virgül 2 2 3 2 2 3 3" xfId="7189" xr:uid="{00000000-0005-0000-0000-000077270000}"/>
    <cellStyle name="Virgül 2 2 3 2 2 4" xfId="2242" xr:uid="{00000000-0005-0000-0000-000078270000}"/>
    <cellStyle name="Virgül 2 2 3 2 2 4 2" xfId="5220" xr:uid="{00000000-0005-0000-0000-000079270000}"/>
    <cellStyle name="Virgül 2 2 3 2 2 4 2 2" xfId="11172" xr:uid="{00000000-0005-0000-0000-00007A270000}"/>
    <cellStyle name="Virgül 2 2 3 2 2 4 3" xfId="8196" xr:uid="{00000000-0005-0000-0000-00007B270000}"/>
    <cellStyle name="Virgül 2 2 3 2 2 5" xfId="3224" xr:uid="{00000000-0005-0000-0000-00007C270000}"/>
    <cellStyle name="Virgül 2 2 3 2 2 5 2" xfId="9178" xr:uid="{00000000-0005-0000-0000-00007D270000}"/>
    <cellStyle name="Virgül 2 2 3 2 2 6" xfId="6202" xr:uid="{00000000-0005-0000-0000-00007E270000}"/>
    <cellStyle name="Virgül 2 2 3 2 3" xfId="357" xr:uid="{00000000-0005-0000-0000-00007F270000}"/>
    <cellStyle name="Virgül 2 2 3 2 3 2" xfId="732" xr:uid="{00000000-0005-0000-0000-000080270000}"/>
    <cellStyle name="Virgül 2 2 3 2 3 2 2" xfId="1956" xr:uid="{00000000-0005-0000-0000-000081270000}"/>
    <cellStyle name="Virgül 2 2 3 2 3 2 2 2" xfId="4946" xr:uid="{00000000-0005-0000-0000-000082270000}"/>
    <cellStyle name="Virgül 2 2 3 2 3 2 2 2 2" xfId="10900" xr:uid="{00000000-0005-0000-0000-000083270000}"/>
    <cellStyle name="Virgül 2 2 3 2 3 2 2 3" xfId="7924" xr:uid="{00000000-0005-0000-0000-000084270000}"/>
    <cellStyle name="Virgül 2 2 3 2 3 2 3" xfId="2742" xr:uid="{00000000-0005-0000-0000-000085270000}"/>
    <cellStyle name="Virgül 2 2 3 2 3 2 3 2" xfId="5720" xr:uid="{00000000-0005-0000-0000-000086270000}"/>
    <cellStyle name="Virgül 2 2 3 2 3 2 3 2 2" xfId="11672" xr:uid="{00000000-0005-0000-0000-000087270000}"/>
    <cellStyle name="Virgül 2 2 3 2 3 2 3 3" xfId="8696" xr:uid="{00000000-0005-0000-0000-000088270000}"/>
    <cellStyle name="Virgül 2 2 3 2 3 2 4" xfId="3724" xr:uid="{00000000-0005-0000-0000-000089270000}"/>
    <cellStyle name="Virgül 2 2 3 2 3 2 4 2" xfId="9678" xr:uid="{00000000-0005-0000-0000-00008A270000}"/>
    <cellStyle name="Virgül 2 2 3 2 3 2 5" xfId="6702" xr:uid="{00000000-0005-0000-0000-00008B270000}"/>
    <cellStyle name="Virgül 2 2 3 2 3 3" xfId="1346" xr:uid="{00000000-0005-0000-0000-00008C270000}"/>
    <cellStyle name="Virgül 2 2 3 2 3 3 2" xfId="4336" xr:uid="{00000000-0005-0000-0000-00008D270000}"/>
    <cellStyle name="Virgül 2 2 3 2 3 3 2 2" xfId="10290" xr:uid="{00000000-0005-0000-0000-00008E270000}"/>
    <cellStyle name="Virgül 2 2 3 2 3 3 3" xfId="7314" xr:uid="{00000000-0005-0000-0000-00008F270000}"/>
    <cellStyle name="Virgül 2 2 3 2 3 4" xfId="2367" xr:uid="{00000000-0005-0000-0000-000090270000}"/>
    <cellStyle name="Virgül 2 2 3 2 3 4 2" xfId="5345" xr:uid="{00000000-0005-0000-0000-000091270000}"/>
    <cellStyle name="Virgül 2 2 3 2 3 4 2 2" xfId="11297" xr:uid="{00000000-0005-0000-0000-000092270000}"/>
    <cellStyle name="Virgül 2 2 3 2 3 4 3" xfId="8321" xr:uid="{00000000-0005-0000-0000-000093270000}"/>
    <cellStyle name="Virgül 2 2 3 2 3 5" xfId="3349" xr:uid="{00000000-0005-0000-0000-000094270000}"/>
    <cellStyle name="Virgül 2 2 3 2 3 5 2" xfId="9303" xr:uid="{00000000-0005-0000-0000-000095270000}"/>
    <cellStyle name="Virgül 2 2 3 2 3 6" xfId="6327" xr:uid="{00000000-0005-0000-0000-000096270000}"/>
    <cellStyle name="Virgül 2 2 3 2 4" xfId="852" xr:uid="{00000000-0005-0000-0000-000097270000}"/>
    <cellStyle name="Virgül 2 2 3 2 4 2" xfId="1623" xr:uid="{00000000-0005-0000-0000-000098270000}"/>
    <cellStyle name="Virgül 2 2 3 2 4 2 2" xfId="4613" xr:uid="{00000000-0005-0000-0000-000099270000}"/>
    <cellStyle name="Virgül 2 2 3 2 4 2 2 2" xfId="10567" xr:uid="{00000000-0005-0000-0000-00009A270000}"/>
    <cellStyle name="Virgül 2 2 3 2 4 2 3" xfId="7591" xr:uid="{00000000-0005-0000-0000-00009B270000}"/>
    <cellStyle name="Virgül 2 2 3 2 4 3" xfId="2862" xr:uid="{00000000-0005-0000-0000-00009C270000}"/>
    <cellStyle name="Virgül 2 2 3 2 4 3 2" xfId="5840" xr:uid="{00000000-0005-0000-0000-00009D270000}"/>
    <cellStyle name="Virgül 2 2 3 2 4 3 2 2" xfId="11792" xr:uid="{00000000-0005-0000-0000-00009E270000}"/>
    <cellStyle name="Virgül 2 2 3 2 4 3 3" xfId="8816" xr:uid="{00000000-0005-0000-0000-00009F270000}"/>
    <cellStyle name="Virgül 2 2 3 2 4 4" xfId="3844" xr:uid="{00000000-0005-0000-0000-0000A0270000}"/>
    <cellStyle name="Virgül 2 2 3 2 4 4 2" xfId="9798" xr:uid="{00000000-0005-0000-0000-0000A1270000}"/>
    <cellStyle name="Virgül 2 2 3 2 4 5" xfId="6822" xr:uid="{00000000-0005-0000-0000-0000A2270000}"/>
    <cellStyle name="Virgül 2 2 3 2 5" xfId="972" xr:uid="{00000000-0005-0000-0000-0000A3270000}"/>
    <cellStyle name="Virgül 2 2 3 2 5 2" xfId="1743" xr:uid="{00000000-0005-0000-0000-0000A4270000}"/>
    <cellStyle name="Virgül 2 2 3 2 5 2 2" xfId="4733" xr:uid="{00000000-0005-0000-0000-0000A5270000}"/>
    <cellStyle name="Virgül 2 2 3 2 5 2 2 2" xfId="10687" xr:uid="{00000000-0005-0000-0000-0000A6270000}"/>
    <cellStyle name="Virgül 2 2 3 2 5 2 3" xfId="7711" xr:uid="{00000000-0005-0000-0000-0000A7270000}"/>
    <cellStyle name="Virgül 2 2 3 2 5 3" xfId="2982" xr:uid="{00000000-0005-0000-0000-0000A8270000}"/>
    <cellStyle name="Virgül 2 2 3 2 5 3 2" xfId="5960" xr:uid="{00000000-0005-0000-0000-0000A9270000}"/>
    <cellStyle name="Virgül 2 2 3 2 5 3 2 2" xfId="11912" xr:uid="{00000000-0005-0000-0000-0000AA270000}"/>
    <cellStyle name="Virgül 2 2 3 2 5 3 3" xfId="8936" xr:uid="{00000000-0005-0000-0000-0000AB270000}"/>
    <cellStyle name="Virgül 2 2 3 2 5 4" xfId="3964" xr:uid="{00000000-0005-0000-0000-0000AC270000}"/>
    <cellStyle name="Virgül 2 2 3 2 5 4 2" xfId="9918" xr:uid="{00000000-0005-0000-0000-0000AD270000}"/>
    <cellStyle name="Virgül 2 2 3 2 5 5" xfId="6942" xr:uid="{00000000-0005-0000-0000-0000AE270000}"/>
    <cellStyle name="Virgül 2 2 3 2 6" xfId="487" xr:uid="{00000000-0005-0000-0000-0000AF270000}"/>
    <cellStyle name="Virgül 2 2 3 2 6 2" xfId="1835" xr:uid="{00000000-0005-0000-0000-0000B0270000}"/>
    <cellStyle name="Virgül 2 2 3 2 6 2 2" xfId="4825" xr:uid="{00000000-0005-0000-0000-0000B1270000}"/>
    <cellStyle name="Virgül 2 2 3 2 6 2 2 2" xfId="10779" xr:uid="{00000000-0005-0000-0000-0000B2270000}"/>
    <cellStyle name="Virgül 2 2 3 2 6 2 3" xfId="7803" xr:uid="{00000000-0005-0000-0000-0000B3270000}"/>
    <cellStyle name="Virgül 2 2 3 2 6 3" xfId="2497" xr:uid="{00000000-0005-0000-0000-0000B4270000}"/>
    <cellStyle name="Virgül 2 2 3 2 6 3 2" xfId="5475" xr:uid="{00000000-0005-0000-0000-0000B5270000}"/>
    <cellStyle name="Virgül 2 2 3 2 6 3 2 2" xfId="11427" xr:uid="{00000000-0005-0000-0000-0000B6270000}"/>
    <cellStyle name="Virgül 2 2 3 2 6 3 3" xfId="8451" xr:uid="{00000000-0005-0000-0000-0000B7270000}"/>
    <cellStyle name="Virgül 2 2 3 2 6 4" xfId="3479" xr:uid="{00000000-0005-0000-0000-0000B8270000}"/>
    <cellStyle name="Virgül 2 2 3 2 6 4 2" xfId="9433" xr:uid="{00000000-0005-0000-0000-0000B9270000}"/>
    <cellStyle name="Virgül 2 2 3 2 6 5" xfId="6457" xr:uid="{00000000-0005-0000-0000-0000BA270000}"/>
    <cellStyle name="Virgül 2 2 3 2 7" xfId="1101" xr:uid="{00000000-0005-0000-0000-0000BB270000}"/>
    <cellStyle name="Virgül 2 2 3 2 7 2" xfId="4091" xr:uid="{00000000-0005-0000-0000-0000BC270000}"/>
    <cellStyle name="Virgül 2 2 3 2 7 2 2" xfId="10045" xr:uid="{00000000-0005-0000-0000-0000BD270000}"/>
    <cellStyle name="Virgül 2 2 3 2 7 3" xfId="7069" xr:uid="{00000000-0005-0000-0000-0000BE270000}"/>
    <cellStyle name="Virgül 2 2 3 2 8" xfId="2122" xr:uid="{00000000-0005-0000-0000-0000BF270000}"/>
    <cellStyle name="Virgül 2 2 3 2 8 2" xfId="5100" xr:uid="{00000000-0005-0000-0000-0000C0270000}"/>
    <cellStyle name="Virgül 2 2 3 2 8 2 2" xfId="11052" xr:uid="{00000000-0005-0000-0000-0000C1270000}"/>
    <cellStyle name="Virgül 2 2 3 2 8 3" xfId="8076" xr:uid="{00000000-0005-0000-0000-0000C2270000}"/>
    <cellStyle name="Virgül 2 2 3 2 9" xfId="3104" xr:uid="{00000000-0005-0000-0000-0000C3270000}"/>
    <cellStyle name="Virgül 2 2 3 2 9 2" xfId="9058" xr:uid="{00000000-0005-0000-0000-0000C4270000}"/>
    <cellStyle name="Virgül 2 2 3 3" xfId="172" xr:uid="{00000000-0005-0000-0000-0000C5270000}"/>
    <cellStyle name="Virgül 2 2 3 3 2" xfId="547" xr:uid="{00000000-0005-0000-0000-0000C6270000}"/>
    <cellStyle name="Virgül 2 2 3 3 2 2" xfId="1429" xr:uid="{00000000-0005-0000-0000-0000C7270000}"/>
    <cellStyle name="Virgül 2 2 3 3 2 2 2" xfId="4419" xr:uid="{00000000-0005-0000-0000-0000C8270000}"/>
    <cellStyle name="Virgül 2 2 3 3 2 2 2 2" xfId="10373" xr:uid="{00000000-0005-0000-0000-0000C9270000}"/>
    <cellStyle name="Virgül 2 2 3 3 2 2 3" xfId="7397" xr:uid="{00000000-0005-0000-0000-0000CA270000}"/>
    <cellStyle name="Virgül 2 2 3 3 2 3" xfId="2557" xr:uid="{00000000-0005-0000-0000-0000CB270000}"/>
    <cellStyle name="Virgül 2 2 3 3 2 3 2" xfId="5535" xr:uid="{00000000-0005-0000-0000-0000CC270000}"/>
    <cellStyle name="Virgül 2 2 3 3 2 3 2 2" xfId="11487" xr:uid="{00000000-0005-0000-0000-0000CD270000}"/>
    <cellStyle name="Virgül 2 2 3 3 2 3 3" xfId="8511" xr:uid="{00000000-0005-0000-0000-0000CE270000}"/>
    <cellStyle name="Virgül 2 2 3 3 2 4" xfId="3539" xr:uid="{00000000-0005-0000-0000-0000CF270000}"/>
    <cellStyle name="Virgül 2 2 3 3 2 4 2" xfId="9493" xr:uid="{00000000-0005-0000-0000-0000D0270000}"/>
    <cellStyle name="Virgül 2 2 3 3 2 5" xfId="6517" xr:uid="{00000000-0005-0000-0000-0000D1270000}"/>
    <cellStyle name="Virgül 2 2 3 3 3" xfId="1161" xr:uid="{00000000-0005-0000-0000-0000D2270000}"/>
    <cellStyle name="Virgül 2 2 3 3 3 2" xfId="4151" xr:uid="{00000000-0005-0000-0000-0000D3270000}"/>
    <cellStyle name="Virgül 2 2 3 3 3 2 2" xfId="10105" xr:uid="{00000000-0005-0000-0000-0000D4270000}"/>
    <cellStyle name="Virgül 2 2 3 3 3 3" xfId="7129" xr:uid="{00000000-0005-0000-0000-0000D5270000}"/>
    <cellStyle name="Virgül 2 2 3 3 4" xfId="2182" xr:uid="{00000000-0005-0000-0000-0000D6270000}"/>
    <cellStyle name="Virgül 2 2 3 3 4 2" xfId="5160" xr:uid="{00000000-0005-0000-0000-0000D7270000}"/>
    <cellStyle name="Virgül 2 2 3 3 4 2 2" xfId="11112" xr:uid="{00000000-0005-0000-0000-0000D8270000}"/>
    <cellStyle name="Virgül 2 2 3 3 4 3" xfId="8136" xr:uid="{00000000-0005-0000-0000-0000D9270000}"/>
    <cellStyle name="Virgül 2 2 3 3 5" xfId="3164" xr:uid="{00000000-0005-0000-0000-0000DA270000}"/>
    <cellStyle name="Virgül 2 2 3 3 5 2" xfId="9118" xr:uid="{00000000-0005-0000-0000-0000DB270000}"/>
    <cellStyle name="Virgül 2 2 3 3 6" xfId="6142" xr:uid="{00000000-0005-0000-0000-0000DC270000}"/>
    <cellStyle name="Virgül 2 2 3 4" xfId="297" xr:uid="{00000000-0005-0000-0000-0000DD270000}"/>
    <cellStyle name="Virgül 2 2 3 4 2" xfId="672" xr:uid="{00000000-0005-0000-0000-0000DE270000}"/>
    <cellStyle name="Virgül 2 2 3 4 2 2" xfId="1896" xr:uid="{00000000-0005-0000-0000-0000DF270000}"/>
    <cellStyle name="Virgül 2 2 3 4 2 2 2" xfId="4886" xr:uid="{00000000-0005-0000-0000-0000E0270000}"/>
    <cellStyle name="Virgül 2 2 3 4 2 2 2 2" xfId="10840" xr:uid="{00000000-0005-0000-0000-0000E1270000}"/>
    <cellStyle name="Virgül 2 2 3 4 2 2 3" xfId="7864" xr:uid="{00000000-0005-0000-0000-0000E2270000}"/>
    <cellStyle name="Virgül 2 2 3 4 2 3" xfId="2682" xr:uid="{00000000-0005-0000-0000-0000E3270000}"/>
    <cellStyle name="Virgül 2 2 3 4 2 3 2" xfId="5660" xr:uid="{00000000-0005-0000-0000-0000E4270000}"/>
    <cellStyle name="Virgül 2 2 3 4 2 3 2 2" xfId="11612" xr:uid="{00000000-0005-0000-0000-0000E5270000}"/>
    <cellStyle name="Virgül 2 2 3 4 2 3 3" xfId="8636" xr:uid="{00000000-0005-0000-0000-0000E6270000}"/>
    <cellStyle name="Virgül 2 2 3 4 2 4" xfId="3664" xr:uid="{00000000-0005-0000-0000-0000E7270000}"/>
    <cellStyle name="Virgül 2 2 3 4 2 4 2" xfId="9618" xr:uid="{00000000-0005-0000-0000-0000E8270000}"/>
    <cellStyle name="Virgül 2 2 3 4 2 5" xfId="6642" xr:uid="{00000000-0005-0000-0000-0000E9270000}"/>
    <cellStyle name="Virgül 2 2 3 4 3" xfId="1286" xr:uid="{00000000-0005-0000-0000-0000EA270000}"/>
    <cellStyle name="Virgül 2 2 3 4 3 2" xfId="4276" xr:uid="{00000000-0005-0000-0000-0000EB270000}"/>
    <cellStyle name="Virgül 2 2 3 4 3 2 2" xfId="10230" xr:uid="{00000000-0005-0000-0000-0000EC270000}"/>
    <cellStyle name="Virgül 2 2 3 4 3 3" xfId="7254" xr:uid="{00000000-0005-0000-0000-0000ED270000}"/>
    <cellStyle name="Virgül 2 2 3 4 4" xfId="2307" xr:uid="{00000000-0005-0000-0000-0000EE270000}"/>
    <cellStyle name="Virgül 2 2 3 4 4 2" xfId="5285" xr:uid="{00000000-0005-0000-0000-0000EF270000}"/>
    <cellStyle name="Virgül 2 2 3 4 4 2 2" xfId="11237" xr:uid="{00000000-0005-0000-0000-0000F0270000}"/>
    <cellStyle name="Virgül 2 2 3 4 4 3" xfId="8261" xr:uid="{00000000-0005-0000-0000-0000F1270000}"/>
    <cellStyle name="Virgül 2 2 3 4 5" xfId="3289" xr:uid="{00000000-0005-0000-0000-0000F2270000}"/>
    <cellStyle name="Virgül 2 2 3 4 5 2" xfId="9243" xr:uid="{00000000-0005-0000-0000-0000F3270000}"/>
    <cellStyle name="Virgül 2 2 3 4 6" xfId="6267" xr:uid="{00000000-0005-0000-0000-0000F4270000}"/>
    <cellStyle name="Virgül 2 2 3 5" xfId="792" xr:uid="{00000000-0005-0000-0000-0000F5270000}"/>
    <cellStyle name="Virgül 2 2 3 5 2" xfId="1563" xr:uid="{00000000-0005-0000-0000-0000F6270000}"/>
    <cellStyle name="Virgül 2 2 3 5 2 2" xfId="4553" xr:uid="{00000000-0005-0000-0000-0000F7270000}"/>
    <cellStyle name="Virgül 2 2 3 5 2 2 2" xfId="10507" xr:uid="{00000000-0005-0000-0000-0000F8270000}"/>
    <cellStyle name="Virgül 2 2 3 5 2 3" xfId="7531" xr:uid="{00000000-0005-0000-0000-0000F9270000}"/>
    <cellStyle name="Virgül 2 2 3 5 3" xfId="2802" xr:uid="{00000000-0005-0000-0000-0000FA270000}"/>
    <cellStyle name="Virgül 2 2 3 5 3 2" xfId="5780" xr:uid="{00000000-0005-0000-0000-0000FB270000}"/>
    <cellStyle name="Virgül 2 2 3 5 3 2 2" xfId="11732" xr:uid="{00000000-0005-0000-0000-0000FC270000}"/>
    <cellStyle name="Virgül 2 2 3 5 3 3" xfId="8756" xr:uid="{00000000-0005-0000-0000-0000FD270000}"/>
    <cellStyle name="Virgül 2 2 3 5 4" xfId="3784" xr:uid="{00000000-0005-0000-0000-0000FE270000}"/>
    <cellStyle name="Virgül 2 2 3 5 4 2" xfId="9738" xr:uid="{00000000-0005-0000-0000-0000FF270000}"/>
    <cellStyle name="Virgül 2 2 3 5 5" xfId="6762" xr:uid="{00000000-0005-0000-0000-000000280000}"/>
    <cellStyle name="Virgül 2 2 3 6" xfId="912" xr:uid="{00000000-0005-0000-0000-000001280000}"/>
    <cellStyle name="Virgül 2 2 3 6 2" xfId="1683" xr:uid="{00000000-0005-0000-0000-000002280000}"/>
    <cellStyle name="Virgül 2 2 3 6 2 2" xfId="4673" xr:uid="{00000000-0005-0000-0000-000003280000}"/>
    <cellStyle name="Virgül 2 2 3 6 2 2 2" xfId="10627" xr:uid="{00000000-0005-0000-0000-000004280000}"/>
    <cellStyle name="Virgül 2 2 3 6 2 3" xfId="7651" xr:uid="{00000000-0005-0000-0000-000005280000}"/>
    <cellStyle name="Virgül 2 2 3 6 3" xfId="2922" xr:uid="{00000000-0005-0000-0000-000006280000}"/>
    <cellStyle name="Virgül 2 2 3 6 3 2" xfId="5900" xr:uid="{00000000-0005-0000-0000-000007280000}"/>
    <cellStyle name="Virgül 2 2 3 6 3 2 2" xfId="11852" xr:uid="{00000000-0005-0000-0000-000008280000}"/>
    <cellStyle name="Virgül 2 2 3 6 3 3" xfId="8876" xr:uid="{00000000-0005-0000-0000-000009280000}"/>
    <cellStyle name="Virgül 2 2 3 6 4" xfId="3904" xr:uid="{00000000-0005-0000-0000-00000A280000}"/>
    <cellStyle name="Virgül 2 2 3 6 4 2" xfId="9858" xr:uid="{00000000-0005-0000-0000-00000B280000}"/>
    <cellStyle name="Virgül 2 2 3 6 5" xfId="6882" xr:uid="{00000000-0005-0000-0000-00000C280000}"/>
    <cellStyle name="Virgül 2 2 3 7" xfId="427" xr:uid="{00000000-0005-0000-0000-00000D280000}"/>
    <cellStyle name="Virgül 2 2 3 7 2" xfId="1500" xr:uid="{00000000-0005-0000-0000-00000E280000}"/>
    <cellStyle name="Virgül 2 2 3 7 2 2" xfId="4490" xr:uid="{00000000-0005-0000-0000-00000F280000}"/>
    <cellStyle name="Virgül 2 2 3 7 2 2 2" xfId="10444" xr:uid="{00000000-0005-0000-0000-000010280000}"/>
    <cellStyle name="Virgül 2 2 3 7 2 3" xfId="7468" xr:uid="{00000000-0005-0000-0000-000011280000}"/>
    <cellStyle name="Virgül 2 2 3 7 3" xfId="2437" xr:uid="{00000000-0005-0000-0000-000012280000}"/>
    <cellStyle name="Virgül 2 2 3 7 3 2" xfId="5415" xr:uid="{00000000-0005-0000-0000-000013280000}"/>
    <cellStyle name="Virgül 2 2 3 7 3 2 2" xfId="11367" xr:uid="{00000000-0005-0000-0000-000014280000}"/>
    <cellStyle name="Virgül 2 2 3 7 3 3" xfId="8391" xr:uid="{00000000-0005-0000-0000-000015280000}"/>
    <cellStyle name="Virgül 2 2 3 7 4" xfId="3419" xr:uid="{00000000-0005-0000-0000-000016280000}"/>
    <cellStyle name="Virgül 2 2 3 7 4 2" xfId="9373" xr:uid="{00000000-0005-0000-0000-000017280000}"/>
    <cellStyle name="Virgül 2 2 3 7 5" xfId="6397" xr:uid="{00000000-0005-0000-0000-000018280000}"/>
    <cellStyle name="Virgül 2 2 3 8" xfId="1041" xr:uid="{00000000-0005-0000-0000-000019280000}"/>
    <cellStyle name="Virgül 2 2 3 8 2" xfId="4031" xr:uid="{00000000-0005-0000-0000-00001A280000}"/>
    <cellStyle name="Virgül 2 2 3 8 2 2" xfId="9985" xr:uid="{00000000-0005-0000-0000-00001B280000}"/>
    <cellStyle name="Virgül 2 2 3 8 3" xfId="7009" xr:uid="{00000000-0005-0000-0000-00001C280000}"/>
    <cellStyle name="Virgül 2 2 3 9" xfId="2062" xr:uid="{00000000-0005-0000-0000-00001D280000}"/>
    <cellStyle name="Virgül 2 2 3 9 2" xfId="5040" xr:uid="{00000000-0005-0000-0000-00001E280000}"/>
    <cellStyle name="Virgül 2 2 3 9 2 2" xfId="10992" xr:uid="{00000000-0005-0000-0000-00001F280000}"/>
    <cellStyle name="Virgül 2 2 3 9 3" xfId="8016" xr:uid="{00000000-0005-0000-0000-000020280000}"/>
    <cellStyle name="Virgül 2 2 4" xfId="82" xr:uid="{00000000-0005-0000-0000-000021280000}"/>
    <cellStyle name="Virgül 2 2 4 10" xfId="6052" xr:uid="{00000000-0005-0000-0000-000022280000}"/>
    <cellStyle name="Virgül 2 2 4 2" xfId="202" xr:uid="{00000000-0005-0000-0000-000023280000}"/>
    <cellStyle name="Virgül 2 2 4 2 2" xfId="577" xr:uid="{00000000-0005-0000-0000-000024280000}"/>
    <cellStyle name="Virgül 2 2 4 2 2 2" xfId="1795" xr:uid="{00000000-0005-0000-0000-000025280000}"/>
    <cellStyle name="Virgül 2 2 4 2 2 2 2" xfId="4785" xr:uid="{00000000-0005-0000-0000-000026280000}"/>
    <cellStyle name="Virgül 2 2 4 2 2 2 2 2" xfId="10739" xr:uid="{00000000-0005-0000-0000-000027280000}"/>
    <cellStyle name="Virgül 2 2 4 2 2 2 3" xfId="7763" xr:uid="{00000000-0005-0000-0000-000028280000}"/>
    <cellStyle name="Virgül 2 2 4 2 2 3" xfId="2587" xr:uid="{00000000-0005-0000-0000-000029280000}"/>
    <cellStyle name="Virgül 2 2 4 2 2 3 2" xfId="5565" xr:uid="{00000000-0005-0000-0000-00002A280000}"/>
    <cellStyle name="Virgül 2 2 4 2 2 3 2 2" xfId="11517" xr:uid="{00000000-0005-0000-0000-00002B280000}"/>
    <cellStyle name="Virgül 2 2 4 2 2 3 3" xfId="8541" xr:uid="{00000000-0005-0000-0000-00002C280000}"/>
    <cellStyle name="Virgül 2 2 4 2 2 4" xfId="3569" xr:uid="{00000000-0005-0000-0000-00002D280000}"/>
    <cellStyle name="Virgül 2 2 4 2 2 4 2" xfId="9523" xr:uid="{00000000-0005-0000-0000-00002E280000}"/>
    <cellStyle name="Virgül 2 2 4 2 2 5" xfId="6547" xr:uid="{00000000-0005-0000-0000-00002F280000}"/>
    <cellStyle name="Virgül 2 2 4 2 3" xfId="1191" xr:uid="{00000000-0005-0000-0000-000030280000}"/>
    <cellStyle name="Virgül 2 2 4 2 3 2" xfId="4181" xr:uid="{00000000-0005-0000-0000-000031280000}"/>
    <cellStyle name="Virgül 2 2 4 2 3 2 2" xfId="10135" xr:uid="{00000000-0005-0000-0000-000032280000}"/>
    <cellStyle name="Virgül 2 2 4 2 3 3" xfId="7159" xr:uid="{00000000-0005-0000-0000-000033280000}"/>
    <cellStyle name="Virgül 2 2 4 2 4" xfId="2212" xr:uid="{00000000-0005-0000-0000-000034280000}"/>
    <cellStyle name="Virgül 2 2 4 2 4 2" xfId="5190" xr:uid="{00000000-0005-0000-0000-000035280000}"/>
    <cellStyle name="Virgül 2 2 4 2 4 2 2" xfId="11142" xr:uid="{00000000-0005-0000-0000-000036280000}"/>
    <cellStyle name="Virgül 2 2 4 2 4 3" xfId="8166" xr:uid="{00000000-0005-0000-0000-000037280000}"/>
    <cellStyle name="Virgül 2 2 4 2 5" xfId="3194" xr:uid="{00000000-0005-0000-0000-000038280000}"/>
    <cellStyle name="Virgül 2 2 4 2 5 2" xfId="9148" xr:uid="{00000000-0005-0000-0000-000039280000}"/>
    <cellStyle name="Virgül 2 2 4 2 6" xfId="6172" xr:uid="{00000000-0005-0000-0000-00003A280000}"/>
    <cellStyle name="Virgül 2 2 4 3" xfId="327" xr:uid="{00000000-0005-0000-0000-00003B280000}"/>
    <cellStyle name="Virgül 2 2 4 3 2" xfId="702" xr:uid="{00000000-0005-0000-0000-00003C280000}"/>
    <cellStyle name="Virgül 2 2 4 3 2 2" xfId="1926" xr:uid="{00000000-0005-0000-0000-00003D280000}"/>
    <cellStyle name="Virgül 2 2 4 3 2 2 2" xfId="4916" xr:uid="{00000000-0005-0000-0000-00003E280000}"/>
    <cellStyle name="Virgül 2 2 4 3 2 2 2 2" xfId="10870" xr:uid="{00000000-0005-0000-0000-00003F280000}"/>
    <cellStyle name="Virgül 2 2 4 3 2 2 3" xfId="7894" xr:uid="{00000000-0005-0000-0000-000040280000}"/>
    <cellStyle name="Virgül 2 2 4 3 2 3" xfId="2712" xr:uid="{00000000-0005-0000-0000-000041280000}"/>
    <cellStyle name="Virgül 2 2 4 3 2 3 2" xfId="5690" xr:uid="{00000000-0005-0000-0000-000042280000}"/>
    <cellStyle name="Virgül 2 2 4 3 2 3 2 2" xfId="11642" xr:uid="{00000000-0005-0000-0000-000043280000}"/>
    <cellStyle name="Virgül 2 2 4 3 2 3 3" xfId="8666" xr:uid="{00000000-0005-0000-0000-000044280000}"/>
    <cellStyle name="Virgül 2 2 4 3 2 4" xfId="3694" xr:uid="{00000000-0005-0000-0000-000045280000}"/>
    <cellStyle name="Virgül 2 2 4 3 2 4 2" xfId="9648" xr:uid="{00000000-0005-0000-0000-000046280000}"/>
    <cellStyle name="Virgül 2 2 4 3 2 5" xfId="6672" xr:uid="{00000000-0005-0000-0000-000047280000}"/>
    <cellStyle name="Virgül 2 2 4 3 3" xfId="1316" xr:uid="{00000000-0005-0000-0000-000048280000}"/>
    <cellStyle name="Virgül 2 2 4 3 3 2" xfId="4306" xr:uid="{00000000-0005-0000-0000-000049280000}"/>
    <cellStyle name="Virgül 2 2 4 3 3 2 2" xfId="10260" xr:uid="{00000000-0005-0000-0000-00004A280000}"/>
    <cellStyle name="Virgül 2 2 4 3 3 3" xfId="7284" xr:uid="{00000000-0005-0000-0000-00004B280000}"/>
    <cellStyle name="Virgül 2 2 4 3 4" xfId="2337" xr:uid="{00000000-0005-0000-0000-00004C280000}"/>
    <cellStyle name="Virgül 2 2 4 3 4 2" xfId="5315" xr:uid="{00000000-0005-0000-0000-00004D280000}"/>
    <cellStyle name="Virgül 2 2 4 3 4 2 2" xfId="11267" xr:uid="{00000000-0005-0000-0000-00004E280000}"/>
    <cellStyle name="Virgül 2 2 4 3 4 3" xfId="8291" xr:uid="{00000000-0005-0000-0000-00004F280000}"/>
    <cellStyle name="Virgül 2 2 4 3 5" xfId="3319" xr:uid="{00000000-0005-0000-0000-000050280000}"/>
    <cellStyle name="Virgül 2 2 4 3 5 2" xfId="9273" xr:uid="{00000000-0005-0000-0000-000051280000}"/>
    <cellStyle name="Virgül 2 2 4 3 6" xfId="6297" xr:uid="{00000000-0005-0000-0000-000052280000}"/>
    <cellStyle name="Virgül 2 2 4 4" xfId="822" xr:uid="{00000000-0005-0000-0000-000053280000}"/>
    <cellStyle name="Virgül 2 2 4 4 2" xfId="1593" xr:uid="{00000000-0005-0000-0000-000054280000}"/>
    <cellStyle name="Virgül 2 2 4 4 2 2" xfId="4583" xr:uid="{00000000-0005-0000-0000-000055280000}"/>
    <cellStyle name="Virgül 2 2 4 4 2 2 2" xfId="10537" xr:uid="{00000000-0005-0000-0000-000056280000}"/>
    <cellStyle name="Virgül 2 2 4 4 2 3" xfId="7561" xr:uid="{00000000-0005-0000-0000-000057280000}"/>
    <cellStyle name="Virgül 2 2 4 4 3" xfId="2832" xr:uid="{00000000-0005-0000-0000-000058280000}"/>
    <cellStyle name="Virgül 2 2 4 4 3 2" xfId="5810" xr:uid="{00000000-0005-0000-0000-000059280000}"/>
    <cellStyle name="Virgül 2 2 4 4 3 2 2" xfId="11762" xr:uid="{00000000-0005-0000-0000-00005A280000}"/>
    <cellStyle name="Virgül 2 2 4 4 3 3" xfId="8786" xr:uid="{00000000-0005-0000-0000-00005B280000}"/>
    <cellStyle name="Virgül 2 2 4 4 4" xfId="3814" xr:uid="{00000000-0005-0000-0000-00005C280000}"/>
    <cellStyle name="Virgül 2 2 4 4 4 2" xfId="9768" xr:uid="{00000000-0005-0000-0000-00005D280000}"/>
    <cellStyle name="Virgül 2 2 4 4 5" xfId="6792" xr:uid="{00000000-0005-0000-0000-00005E280000}"/>
    <cellStyle name="Virgül 2 2 4 5" xfId="942" xr:uid="{00000000-0005-0000-0000-00005F280000}"/>
    <cellStyle name="Virgül 2 2 4 5 2" xfId="1713" xr:uid="{00000000-0005-0000-0000-000060280000}"/>
    <cellStyle name="Virgül 2 2 4 5 2 2" xfId="4703" xr:uid="{00000000-0005-0000-0000-000061280000}"/>
    <cellStyle name="Virgül 2 2 4 5 2 2 2" xfId="10657" xr:uid="{00000000-0005-0000-0000-000062280000}"/>
    <cellStyle name="Virgül 2 2 4 5 2 3" xfId="7681" xr:uid="{00000000-0005-0000-0000-000063280000}"/>
    <cellStyle name="Virgül 2 2 4 5 3" xfId="2952" xr:uid="{00000000-0005-0000-0000-000064280000}"/>
    <cellStyle name="Virgül 2 2 4 5 3 2" xfId="5930" xr:uid="{00000000-0005-0000-0000-000065280000}"/>
    <cellStyle name="Virgül 2 2 4 5 3 2 2" xfId="11882" xr:uid="{00000000-0005-0000-0000-000066280000}"/>
    <cellStyle name="Virgül 2 2 4 5 3 3" xfId="8906" xr:uid="{00000000-0005-0000-0000-000067280000}"/>
    <cellStyle name="Virgül 2 2 4 5 4" xfId="3934" xr:uid="{00000000-0005-0000-0000-000068280000}"/>
    <cellStyle name="Virgül 2 2 4 5 4 2" xfId="9888" xr:uid="{00000000-0005-0000-0000-000069280000}"/>
    <cellStyle name="Virgül 2 2 4 5 5" xfId="6912" xr:uid="{00000000-0005-0000-0000-00006A280000}"/>
    <cellStyle name="Virgül 2 2 4 6" xfId="457" xr:uid="{00000000-0005-0000-0000-00006B280000}"/>
    <cellStyle name="Virgül 2 2 4 6 2" xfId="1459" xr:uid="{00000000-0005-0000-0000-00006C280000}"/>
    <cellStyle name="Virgül 2 2 4 6 2 2" xfId="4449" xr:uid="{00000000-0005-0000-0000-00006D280000}"/>
    <cellStyle name="Virgül 2 2 4 6 2 2 2" xfId="10403" xr:uid="{00000000-0005-0000-0000-00006E280000}"/>
    <cellStyle name="Virgül 2 2 4 6 2 3" xfId="7427" xr:uid="{00000000-0005-0000-0000-00006F280000}"/>
    <cellStyle name="Virgül 2 2 4 6 3" xfId="2467" xr:uid="{00000000-0005-0000-0000-000070280000}"/>
    <cellStyle name="Virgül 2 2 4 6 3 2" xfId="5445" xr:uid="{00000000-0005-0000-0000-000071280000}"/>
    <cellStyle name="Virgül 2 2 4 6 3 2 2" xfId="11397" xr:uid="{00000000-0005-0000-0000-000072280000}"/>
    <cellStyle name="Virgül 2 2 4 6 3 3" xfId="8421" xr:uid="{00000000-0005-0000-0000-000073280000}"/>
    <cellStyle name="Virgül 2 2 4 6 4" xfId="3449" xr:uid="{00000000-0005-0000-0000-000074280000}"/>
    <cellStyle name="Virgül 2 2 4 6 4 2" xfId="9403" xr:uid="{00000000-0005-0000-0000-000075280000}"/>
    <cellStyle name="Virgül 2 2 4 6 5" xfId="6427" xr:uid="{00000000-0005-0000-0000-000076280000}"/>
    <cellStyle name="Virgül 2 2 4 7" xfId="1071" xr:uid="{00000000-0005-0000-0000-000077280000}"/>
    <cellStyle name="Virgül 2 2 4 7 2" xfId="4061" xr:uid="{00000000-0005-0000-0000-000078280000}"/>
    <cellStyle name="Virgül 2 2 4 7 2 2" xfId="10015" xr:uid="{00000000-0005-0000-0000-000079280000}"/>
    <cellStyle name="Virgül 2 2 4 7 3" xfId="7039" xr:uid="{00000000-0005-0000-0000-00007A280000}"/>
    <cellStyle name="Virgül 2 2 4 8" xfId="2092" xr:uid="{00000000-0005-0000-0000-00007B280000}"/>
    <cellStyle name="Virgül 2 2 4 8 2" xfId="5070" xr:uid="{00000000-0005-0000-0000-00007C280000}"/>
    <cellStyle name="Virgül 2 2 4 8 2 2" xfId="11022" xr:uid="{00000000-0005-0000-0000-00007D280000}"/>
    <cellStyle name="Virgül 2 2 4 8 3" xfId="8046" xr:uid="{00000000-0005-0000-0000-00007E280000}"/>
    <cellStyle name="Virgül 2 2 4 9" xfId="3074" xr:uid="{00000000-0005-0000-0000-00007F280000}"/>
    <cellStyle name="Virgül 2 2 4 9 2" xfId="9028" xr:uid="{00000000-0005-0000-0000-000080280000}"/>
    <cellStyle name="Virgül 2 2 5" xfId="142" xr:uid="{00000000-0005-0000-0000-000081280000}"/>
    <cellStyle name="Virgül 2 2 5 2" xfId="517" xr:uid="{00000000-0005-0000-0000-000082280000}"/>
    <cellStyle name="Virgül 2 2 5 2 2" xfId="1403" xr:uid="{00000000-0005-0000-0000-000083280000}"/>
    <cellStyle name="Virgül 2 2 5 2 2 2" xfId="4393" xr:uid="{00000000-0005-0000-0000-000084280000}"/>
    <cellStyle name="Virgül 2 2 5 2 2 2 2" xfId="10347" xr:uid="{00000000-0005-0000-0000-000085280000}"/>
    <cellStyle name="Virgül 2 2 5 2 2 3" xfId="7371" xr:uid="{00000000-0005-0000-0000-000086280000}"/>
    <cellStyle name="Virgül 2 2 5 2 3" xfId="2527" xr:uid="{00000000-0005-0000-0000-000087280000}"/>
    <cellStyle name="Virgül 2 2 5 2 3 2" xfId="5505" xr:uid="{00000000-0005-0000-0000-000088280000}"/>
    <cellStyle name="Virgül 2 2 5 2 3 2 2" xfId="11457" xr:uid="{00000000-0005-0000-0000-000089280000}"/>
    <cellStyle name="Virgül 2 2 5 2 3 3" xfId="8481" xr:uid="{00000000-0005-0000-0000-00008A280000}"/>
    <cellStyle name="Virgül 2 2 5 2 4" xfId="3509" xr:uid="{00000000-0005-0000-0000-00008B280000}"/>
    <cellStyle name="Virgül 2 2 5 2 4 2" xfId="9463" xr:uid="{00000000-0005-0000-0000-00008C280000}"/>
    <cellStyle name="Virgül 2 2 5 2 5" xfId="6487" xr:uid="{00000000-0005-0000-0000-00008D280000}"/>
    <cellStyle name="Virgül 2 2 5 3" xfId="1131" xr:uid="{00000000-0005-0000-0000-00008E280000}"/>
    <cellStyle name="Virgül 2 2 5 3 2" xfId="4121" xr:uid="{00000000-0005-0000-0000-00008F280000}"/>
    <cellStyle name="Virgül 2 2 5 3 2 2" xfId="10075" xr:uid="{00000000-0005-0000-0000-000090280000}"/>
    <cellStyle name="Virgül 2 2 5 3 3" xfId="7099" xr:uid="{00000000-0005-0000-0000-000091280000}"/>
    <cellStyle name="Virgül 2 2 5 4" xfId="2152" xr:uid="{00000000-0005-0000-0000-000092280000}"/>
    <cellStyle name="Virgül 2 2 5 4 2" xfId="5130" xr:uid="{00000000-0005-0000-0000-000093280000}"/>
    <cellStyle name="Virgül 2 2 5 4 2 2" xfId="11082" xr:uid="{00000000-0005-0000-0000-000094280000}"/>
    <cellStyle name="Virgül 2 2 5 4 3" xfId="8106" xr:uid="{00000000-0005-0000-0000-000095280000}"/>
    <cellStyle name="Virgül 2 2 5 5" xfId="3134" xr:uid="{00000000-0005-0000-0000-000096280000}"/>
    <cellStyle name="Virgül 2 2 5 5 2" xfId="9088" xr:uid="{00000000-0005-0000-0000-000097280000}"/>
    <cellStyle name="Virgül 2 2 5 6" xfId="6112" xr:uid="{00000000-0005-0000-0000-000098280000}"/>
    <cellStyle name="Virgül 2 2 6" xfId="267" xr:uid="{00000000-0005-0000-0000-000099280000}"/>
    <cellStyle name="Virgül 2 2 6 2" xfId="642" xr:uid="{00000000-0005-0000-0000-00009A280000}"/>
    <cellStyle name="Virgül 2 2 6 2 2" xfId="1866" xr:uid="{00000000-0005-0000-0000-00009B280000}"/>
    <cellStyle name="Virgül 2 2 6 2 2 2" xfId="4856" xr:uid="{00000000-0005-0000-0000-00009C280000}"/>
    <cellStyle name="Virgül 2 2 6 2 2 2 2" xfId="10810" xr:uid="{00000000-0005-0000-0000-00009D280000}"/>
    <cellStyle name="Virgül 2 2 6 2 2 3" xfId="7834" xr:uid="{00000000-0005-0000-0000-00009E280000}"/>
    <cellStyle name="Virgül 2 2 6 2 3" xfId="2652" xr:uid="{00000000-0005-0000-0000-00009F280000}"/>
    <cellStyle name="Virgül 2 2 6 2 3 2" xfId="5630" xr:uid="{00000000-0005-0000-0000-0000A0280000}"/>
    <cellStyle name="Virgül 2 2 6 2 3 2 2" xfId="11582" xr:uid="{00000000-0005-0000-0000-0000A1280000}"/>
    <cellStyle name="Virgül 2 2 6 2 3 3" xfId="8606" xr:uid="{00000000-0005-0000-0000-0000A2280000}"/>
    <cellStyle name="Virgül 2 2 6 2 4" xfId="3634" xr:uid="{00000000-0005-0000-0000-0000A3280000}"/>
    <cellStyle name="Virgül 2 2 6 2 4 2" xfId="9588" xr:uid="{00000000-0005-0000-0000-0000A4280000}"/>
    <cellStyle name="Virgül 2 2 6 2 5" xfId="6612" xr:uid="{00000000-0005-0000-0000-0000A5280000}"/>
    <cellStyle name="Virgül 2 2 6 3" xfId="1256" xr:uid="{00000000-0005-0000-0000-0000A6280000}"/>
    <cellStyle name="Virgül 2 2 6 3 2" xfId="4246" xr:uid="{00000000-0005-0000-0000-0000A7280000}"/>
    <cellStyle name="Virgül 2 2 6 3 2 2" xfId="10200" xr:uid="{00000000-0005-0000-0000-0000A8280000}"/>
    <cellStyle name="Virgül 2 2 6 3 3" xfId="7224" xr:uid="{00000000-0005-0000-0000-0000A9280000}"/>
    <cellStyle name="Virgül 2 2 6 4" xfId="2277" xr:uid="{00000000-0005-0000-0000-0000AA280000}"/>
    <cellStyle name="Virgül 2 2 6 4 2" xfId="5255" xr:uid="{00000000-0005-0000-0000-0000AB280000}"/>
    <cellStyle name="Virgül 2 2 6 4 2 2" xfId="11207" xr:uid="{00000000-0005-0000-0000-0000AC280000}"/>
    <cellStyle name="Virgül 2 2 6 4 3" xfId="8231" xr:uid="{00000000-0005-0000-0000-0000AD280000}"/>
    <cellStyle name="Virgül 2 2 6 5" xfId="3259" xr:uid="{00000000-0005-0000-0000-0000AE280000}"/>
    <cellStyle name="Virgül 2 2 6 5 2" xfId="9213" xr:uid="{00000000-0005-0000-0000-0000AF280000}"/>
    <cellStyle name="Virgül 2 2 6 6" xfId="6237" xr:uid="{00000000-0005-0000-0000-0000B0280000}"/>
    <cellStyle name="Virgül 2 2 7" xfId="762" xr:uid="{00000000-0005-0000-0000-0000B1280000}"/>
    <cellStyle name="Virgül 2 2 7 2" xfId="1533" xr:uid="{00000000-0005-0000-0000-0000B2280000}"/>
    <cellStyle name="Virgül 2 2 7 2 2" xfId="4523" xr:uid="{00000000-0005-0000-0000-0000B3280000}"/>
    <cellStyle name="Virgül 2 2 7 2 2 2" xfId="10477" xr:uid="{00000000-0005-0000-0000-0000B4280000}"/>
    <cellStyle name="Virgül 2 2 7 2 3" xfId="7501" xr:uid="{00000000-0005-0000-0000-0000B5280000}"/>
    <cellStyle name="Virgül 2 2 7 3" xfId="2772" xr:uid="{00000000-0005-0000-0000-0000B6280000}"/>
    <cellStyle name="Virgül 2 2 7 3 2" xfId="5750" xr:uid="{00000000-0005-0000-0000-0000B7280000}"/>
    <cellStyle name="Virgül 2 2 7 3 2 2" xfId="11702" xr:uid="{00000000-0005-0000-0000-0000B8280000}"/>
    <cellStyle name="Virgül 2 2 7 3 3" xfId="8726" xr:uid="{00000000-0005-0000-0000-0000B9280000}"/>
    <cellStyle name="Virgül 2 2 7 4" xfId="3754" xr:uid="{00000000-0005-0000-0000-0000BA280000}"/>
    <cellStyle name="Virgül 2 2 7 4 2" xfId="9708" xr:uid="{00000000-0005-0000-0000-0000BB280000}"/>
    <cellStyle name="Virgül 2 2 7 5" xfId="6732" xr:uid="{00000000-0005-0000-0000-0000BC280000}"/>
    <cellStyle name="Virgül 2 2 8" xfId="882" xr:uid="{00000000-0005-0000-0000-0000BD280000}"/>
    <cellStyle name="Virgül 2 2 8 2" xfId="1653" xr:uid="{00000000-0005-0000-0000-0000BE280000}"/>
    <cellStyle name="Virgül 2 2 8 2 2" xfId="4643" xr:uid="{00000000-0005-0000-0000-0000BF280000}"/>
    <cellStyle name="Virgül 2 2 8 2 2 2" xfId="10597" xr:uid="{00000000-0005-0000-0000-0000C0280000}"/>
    <cellStyle name="Virgül 2 2 8 2 3" xfId="7621" xr:uid="{00000000-0005-0000-0000-0000C1280000}"/>
    <cellStyle name="Virgül 2 2 8 3" xfId="2892" xr:uid="{00000000-0005-0000-0000-0000C2280000}"/>
    <cellStyle name="Virgül 2 2 8 3 2" xfId="5870" xr:uid="{00000000-0005-0000-0000-0000C3280000}"/>
    <cellStyle name="Virgül 2 2 8 3 2 2" xfId="11822" xr:uid="{00000000-0005-0000-0000-0000C4280000}"/>
    <cellStyle name="Virgül 2 2 8 3 3" xfId="8846" xr:uid="{00000000-0005-0000-0000-0000C5280000}"/>
    <cellStyle name="Virgül 2 2 8 4" xfId="3874" xr:uid="{00000000-0005-0000-0000-0000C6280000}"/>
    <cellStyle name="Virgül 2 2 8 4 2" xfId="9828" xr:uid="{00000000-0005-0000-0000-0000C7280000}"/>
    <cellStyle name="Virgül 2 2 8 5" xfId="6852" xr:uid="{00000000-0005-0000-0000-0000C8280000}"/>
    <cellStyle name="Virgül 2 2 9" xfId="397" xr:uid="{00000000-0005-0000-0000-0000C9280000}"/>
    <cellStyle name="Virgül 2 2 9 2" xfId="1406" xr:uid="{00000000-0005-0000-0000-0000CA280000}"/>
    <cellStyle name="Virgül 2 2 9 2 2" xfId="4396" xr:uid="{00000000-0005-0000-0000-0000CB280000}"/>
    <cellStyle name="Virgül 2 2 9 2 2 2" xfId="10350" xr:uid="{00000000-0005-0000-0000-0000CC280000}"/>
    <cellStyle name="Virgül 2 2 9 2 3" xfId="7374" xr:uid="{00000000-0005-0000-0000-0000CD280000}"/>
    <cellStyle name="Virgül 2 2 9 3" xfId="2407" xr:uid="{00000000-0005-0000-0000-0000CE280000}"/>
    <cellStyle name="Virgül 2 2 9 3 2" xfId="5385" xr:uid="{00000000-0005-0000-0000-0000CF280000}"/>
    <cellStyle name="Virgül 2 2 9 3 2 2" xfId="11337" xr:uid="{00000000-0005-0000-0000-0000D0280000}"/>
    <cellStyle name="Virgül 2 2 9 3 3" xfId="8361" xr:uid="{00000000-0005-0000-0000-0000D1280000}"/>
    <cellStyle name="Virgül 2 2 9 4" xfId="3389" xr:uid="{00000000-0005-0000-0000-0000D2280000}"/>
    <cellStyle name="Virgül 2 2 9 4 2" xfId="9343" xr:uid="{00000000-0005-0000-0000-0000D3280000}"/>
    <cellStyle name="Virgül 2 2 9 5" xfId="6367" xr:uid="{00000000-0005-0000-0000-0000D4280000}"/>
    <cellStyle name="Virgül 2 3" xfId="17" xr:uid="{00000000-0005-0000-0000-0000D5280000}"/>
    <cellStyle name="Virgül 2 3 10" xfId="1006" xr:uid="{00000000-0005-0000-0000-0000D6280000}"/>
    <cellStyle name="Virgül 2 3 10 2" xfId="3996" xr:uid="{00000000-0005-0000-0000-0000D7280000}"/>
    <cellStyle name="Virgül 2 3 10 2 2" xfId="9950" xr:uid="{00000000-0005-0000-0000-0000D8280000}"/>
    <cellStyle name="Virgül 2 3 10 3" xfId="6974" xr:uid="{00000000-0005-0000-0000-0000D9280000}"/>
    <cellStyle name="Virgül 2 3 11" xfId="1989" xr:uid="{00000000-0005-0000-0000-0000DA280000}"/>
    <cellStyle name="Virgül 2 3 11 2" xfId="4977" xr:uid="{00000000-0005-0000-0000-0000DB280000}"/>
    <cellStyle name="Virgül 2 3 11 2 2" xfId="10929" xr:uid="{00000000-0005-0000-0000-0000DC280000}"/>
    <cellStyle name="Virgül 2 3 11 3" xfId="7953" xr:uid="{00000000-0005-0000-0000-0000DD280000}"/>
    <cellStyle name="Virgül 2 3 12" xfId="2027" xr:uid="{00000000-0005-0000-0000-0000DE280000}"/>
    <cellStyle name="Virgül 2 3 12 2" xfId="5005" xr:uid="{00000000-0005-0000-0000-0000DF280000}"/>
    <cellStyle name="Virgül 2 3 12 2 2" xfId="10957" xr:uid="{00000000-0005-0000-0000-0000E0280000}"/>
    <cellStyle name="Virgül 2 3 12 3" xfId="7981" xr:uid="{00000000-0005-0000-0000-0000E1280000}"/>
    <cellStyle name="Virgül 2 3 13" xfId="3009" xr:uid="{00000000-0005-0000-0000-0000E2280000}"/>
    <cellStyle name="Virgül 2 3 13 2" xfId="8963" xr:uid="{00000000-0005-0000-0000-0000E3280000}"/>
    <cellStyle name="Virgül 2 3 14" xfId="5987" xr:uid="{00000000-0005-0000-0000-0000E4280000}"/>
    <cellStyle name="Virgül 2 3 2" xfId="32" xr:uid="{00000000-0005-0000-0000-0000E5280000}"/>
    <cellStyle name="Virgül 2 3 2 10" xfId="2042" xr:uid="{00000000-0005-0000-0000-0000E6280000}"/>
    <cellStyle name="Virgül 2 3 2 10 2" xfId="5020" xr:uid="{00000000-0005-0000-0000-0000E7280000}"/>
    <cellStyle name="Virgül 2 3 2 10 2 2" xfId="10972" xr:uid="{00000000-0005-0000-0000-0000E8280000}"/>
    <cellStyle name="Virgül 2 3 2 10 3" xfId="7996" xr:uid="{00000000-0005-0000-0000-0000E9280000}"/>
    <cellStyle name="Virgül 2 3 2 11" xfId="3024" xr:uid="{00000000-0005-0000-0000-0000EA280000}"/>
    <cellStyle name="Virgül 2 3 2 11 2" xfId="8978" xr:uid="{00000000-0005-0000-0000-0000EB280000}"/>
    <cellStyle name="Virgül 2 3 2 12" xfId="6002" xr:uid="{00000000-0005-0000-0000-0000EC280000}"/>
    <cellStyle name="Virgül 2 3 2 2" xfId="62" xr:uid="{00000000-0005-0000-0000-0000ED280000}"/>
    <cellStyle name="Virgül 2 3 2 2 10" xfId="3054" xr:uid="{00000000-0005-0000-0000-0000EE280000}"/>
    <cellStyle name="Virgül 2 3 2 2 10 2" xfId="9008" xr:uid="{00000000-0005-0000-0000-0000EF280000}"/>
    <cellStyle name="Virgül 2 3 2 2 11" xfId="6032" xr:uid="{00000000-0005-0000-0000-0000F0280000}"/>
    <cellStyle name="Virgül 2 3 2 2 2" xfId="122" xr:uid="{00000000-0005-0000-0000-0000F1280000}"/>
    <cellStyle name="Virgül 2 3 2 2 2 10" xfId="6092" xr:uid="{00000000-0005-0000-0000-0000F2280000}"/>
    <cellStyle name="Virgül 2 3 2 2 2 2" xfId="242" xr:uid="{00000000-0005-0000-0000-0000F3280000}"/>
    <cellStyle name="Virgül 2 3 2 2 2 2 2" xfId="617" xr:uid="{00000000-0005-0000-0000-0000F4280000}"/>
    <cellStyle name="Virgül 2 3 2 2 2 2 2 2" xfId="1404" xr:uid="{00000000-0005-0000-0000-0000F5280000}"/>
    <cellStyle name="Virgül 2 3 2 2 2 2 2 2 2" xfId="4394" xr:uid="{00000000-0005-0000-0000-0000F6280000}"/>
    <cellStyle name="Virgül 2 3 2 2 2 2 2 2 2 2" xfId="10348" xr:uid="{00000000-0005-0000-0000-0000F7280000}"/>
    <cellStyle name="Virgül 2 3 2 2 2 2 2 2 3" xfId="7372" xr:uid="{00000000-0005-0000-0000-0000F8280000}"/>
    <cellStyle name="Virgül 2 3 2 2 2 2 2 3" xfId="2627" xr:uid="{00000000-0005-0000-0000-0000F9280000}"/>
    <cellStyle name="Virgül 2 3 2 2 2 2 2 3 2" xfId="5605" xr:uid="{00000000-0005-0000-0000-0000FA280000}"/>
    <cellStyle name="Virgül 2 3 2 2 2 2 2 3 2 2" xfId="11557" xr:uid="{00000000-0005-0000-0000-0000FB280000}"/>
    <cellStyle name="Virgül 2 3 2 2 2 2 2 3 3" xfId="8581" xr:uid="{00000000-0005-0000-0000-0000FC280000}"/>
    <cellStyle name="Virgül 2 3 2 2 2 2 2 4" xfId="3609" xr:uid="{00000000-0005-0000-0000-0000FD280000}"/>
    <cellStyle name="Virgül 2 3 2 2 2 2 2 4 2" xfId="9563" xr:uid="{00000000-0005-0000-0000-0000FE280000}"/>
    <cellStyle name="Virgül 2 3 2 2 2 2 2 5" xfId="6587" xr:uid="{00000000-0005-0000-0000-0000FF280000}"/>
    <cellStyle name="Virgül 2 3 2 2 2 2 3" xfId="1231" xr:uid="{00000000-0005-0000-0000-000000290000}"/>
    <cellStyle name="Virgül 2 3 2 2 2 2 3 2" xfId="4221" xr:uid="{00000000-0005-0000-0000-000001290000}"/>
    <cellStyle name="Virgül 2 3 2 2 2 2 3 2 2" xfId="10175" xr:uid="{00000000-0005-0000-0000-000002290000}"/>
    <cellStyle name="Virgül 2 3 2 2 2 2 3 3" xfId="7199" xr:uid="{00000000-0005-0000-0000-000003290000}"/>
    <cellStyle name="Virgül 2 3 2 2 2 2 4" xfId="2252" xr:uid="{00000000-0005-0000-0000-000004290000}"/>
    <cellStyle name="Virgül 2 3 2 2 2 2 4 2" xfId="5230" xr:uid="{00000000-0005-0000-0000-000005290000}"/>
    <cellStyle name="Virgül 2 3 2 2 2 2 4 2 2" xfId="11182" xr:uid="{00000000-0005-0000-0000-000006290000}"/>
    <cellStyle name="Virgül 2 3 2 2 2 2 4 3" xfId="8206" xr:uid="{00000000-0005-0000-0000-000007290000}"/>
    <cellStyle name="Virgül 2 3 2 2 2 2 5" xfId="3234" xr:uid="{00000000-0005-0000-0000-000008290000}"/>
    <cellStyle name="Virgül 2 3 2 2 2 2 5 2" xfId="9188" xr:uid="{00000000-0005-0000-0000-000009290000}"/>
    <cellStyle name="Virgül 2 3 2 2 2 2 6" xfId="6212" xr:uid="{00000000-0005-0000-0000-00000A290000}"/>
    <cellStyle name="Virgül 2 3 2 2 2 3" xfId="367" xr:uid="{00000000-0005-0000-0000-00000B290000}"/>
    <cellStyle name="Virgül 2 3 2 2 2 3 2" xfId="742" xr:uid="{00000000-0005-0000-0000-00000C290000}"/>
    <cellStyle name="Virgül 2 3 2 2 2 3 2 2" xfId="1966" xr:uid="{00000000-0005-0000-0000-00000D290000}"/>
    <cellStyle name="Virgül 2 3 2 2 2 3 2 2 2" xfId="4956" xr:uid="{00000000-0005-0000-0000-00000E290000}"/>
    <cellStyle name="Virgül 2 3 2 2 2 3 2 2 2 2" xfId="10910" xr:uid="{00000000-0005-0000-0000-00000F290000}"/>
    <cellStyle name="Virgül 2 3 2 2 2 3 2 2 3" xfId="7934" xr:uid="{00000000-0005-0000-0000-000010290000}"/>
    <cellStyle name="Virgül 2 3 2 2 2 3 2 3" xfId="2752" xr:uid="{00000000-0005-0000-0000-000011290000}"/>
    <cellStyle name="Virgül 2 3 2 2 2 3 2 3 2" xfId="5730" xr:uid="{00000000-0005-0000-0000-000012290000}"/>
    <cellStyle name="Virgül 2 3 2 2 2 3 2 3 2 2" xfId="11682" xr:uid="{00000000-0005-0000-0000-000013290000}"/>
    <cellStyle name="Virgül 2 3 2 2 2 3 2 3 3" xfId="8706" xr:uid="{00000000-0005-0000-0000-000014290000}"/>
    <cellStyle name="Virgül 2 3 2 2 2 3 2 4" xfId="3734" xr:uid="{00000000-0005-0000-0000-000015290000}"/>
    <cellStyle name="Virgül 2 3 2 2 2 3 2 4 2" xfId="9688" xr:uid="{00000000-0005-0000-0000-000016290000}"/>
    <cellStyle name="Virgül 2 3 2 2 2 3 2 5" xfId="6712" xr:uid="{00000000-0005-0000-0000-000017290000}"/>
    <cellStyle name="Virgül 2 3 2 2 2 3 3" xfId="1356" xr:uid="{00000000-0005-0000-0000-000018290000}"/>
    <cellStyle name="Virgül 2 3 2 2 2 3 3 2" xfId="4346" xr:uid="{00000000-0005-0000-0000-000019290000}"/>
    <cellStyle name="Virgül 2 3 2 2 2 3 3 2 2" xfId="10300" xr:uid="{00000000-0005-0000-0000-00001A290000}"/>
    <cellStyle name="Virgül 2 3 2 2 2 3 3 3" xfId="7324" xr:uid="{00000000-0005-0000-0000-00001B290000}"/>
    <cellStyle name="Virgül 2 3 2 2 2 3 4" xfId="2377" xr:uid="{00000000-0005-0000-0000-00001C290000}"/>
    <cellStyle name="Virgül 2 3 2 2 2 3 4 2" xfId="5355" xr:uid="{00000000-0005-0000-0000-00001D290000}"/>
    <cellStyle name="Virgül 2 3 2 2 2 3 4 2 2" xfId="11307" xr:uid="{00000000-0005-0000-0000-00001E290000}"/>
    <cellStyle name="Virgül 2 3 2 2 2 3 4 3" xfId="8331" xr:uid="{00000000-0005-0000-0000-00001F290000}"/>
    <cellStyle name="Virgül 2 3 2 2 2 3 5" xfId="3359" xr:uid="{00000000-0005-0000-0000-000020290000}"/>
    <cellStyle name="Virgül 2 3 2 2 2 3 5 2" xfId="9313" xr:uid="{00000000-0005-0000-0000-000021290000}"/>
    <cellStyle name="Virgül 2 3 2 2 2 3 6" xfId="6337" xr:uid="{00000000-0005-0000-0000-000022290000}"/>
    <cellStyle name="Virgül 2 3 2 2 2 4" xfId="862" xr:uid="{00000000-0005-0000-0000-000023290000}"/>
    <cellStyle name="Virgül 2 3 2 2 2 4 2" xfId="1633" xr:uid="{00000000-0005-0000-0000-000024290000}"/>
    <cellStyle name="Virgül 2 3 2 2 2 4 2 2" xfId="4623" xr:uid="{00000000-0005-0000-0000-000025290000}"/>
    <cellStyle name="Virgül 2 3 2 2 2 4 2 2 2" xfId="10577" xr:uid="{00000000-0005-0000-0000-000026290000}"/>
    <cellStyle name="Virgül 2 3 2 2 2 4 2 3" xfId="7601" xr:uid="{00000000-0005-0000-0000-000027290000}"/>
    <cellStyle name="Virgül 2 3 2 2 2 4 3" xfId="2872" xr:uid="{00000000-0005-0000-0000-000028290000}"/>
    <cellStyle name="Virgül 2 3 2 2 2 4 3 2" xfId="5850" xr:uid="{00000000-0005-0000-0000-000029290000}"/>
    <cellStyle name="Virgül 2 3 2 2 2 4 3 2 2" xfId="11802" xr:uid="{00000000-0005-0000-0000-00002A290000}"/>
    <cellStyle name="Virgül 2 3 2 2 2 4 3 3" xfId="8826" xr:uid="{00000000-0005-0000-0000-00002B290000}"/>
    <cellStyle name="Virgül 2 3 2 2 2 4 4" xfId="3854" xr:uid="{00000000-0005-0000-0000-00002C290000}"/>
    <cellStyle name="Virgül 2 3 2 2 2 4 4 2" xfId="9808" xr:uid="{00000000-0005-0000-0000-00002D290000}"/>
    <cellStyle name="Virgül 2 3 2 2 2 4 5" xfId="6832" xr:uid="{00000000-0005-0000-0000-00002E290000}"/>
    <cellStyle name="Virgül 2 3 2 2 2 5" xfId="982" xr:uid="{00000000-0005-0000-0000-00002F290000}"/>
    <cellStyle name="Virgül 2 3 2 2 2 5 2" xfId="1753" xr:uid="{00000000-0005-0000-0000-000030290000}"/>
    <cellStyle name="Virgül 2 3 2 2 2 5 2 2" xfId="4743" xr:uid="{00000000-0005-0000-0000-000031290000}"/>
    <cellStyle name="Virgül 2 3 2 2 2 5 2 2 2" xfId="10697" xr:uid="{00000000-0005-0000-0000-000032290000}"/>
    <cellStyle name="Virgül 2 3 2 2 2 5 2 3" xfId="7721" xr:uid="{00000000-0005-0000-0000-000033290000}"/>
    <cellStyle name="Virgül 2 3 2 2 2 5 3" xfId="2992" xr:uid="{00000000-0005-0000-0000-000034290000}"/>
    <cellStyle name="Virgül 2 3 2 2 2 5 3 2" xfId="5970" xr:uid="{00000000-0005-0000-0000-000035290000}"/>
    <cellStyle name="Virgül 2 3 2 2 2 5 3 2 2" xfId="11922" xr:uid="{00000000-0005-0000-0000-000036290000}"/>
    <cellStyle name="Virgül 2 3 2 2 2 5 3 3" xfId="8946" xr:uid="{00000000-0005-0000-0000-000037290000}"/>
    <cellStyle name="Virgül 2 3 2 2 2 5 4" xfId="3974" xr:uid="{00000000-0005-0000-0000-000038290000}"/>
    <cellStyle name="Virgül 2 3 2 2 2 5 4 2" xfId="9928" xr:uid="{00000000-0005-0000-0000-000039290000}"/>
    <cellStyle name="Virgül 2 3 2 2 2 5 5" xfId="6952" xr:uid="{00000000-0005-0000-0000-00003A290000}"/>
    <cellStyle name="Virgül 2 3 2 2 2 6" xfId="497" xr:uid="{00000000-0005-0000-0000-00003B290000}"/>
    <cellStyle name="Virgül 2 3 2 2 2 6 2" xfId="1439" xr:uid="{00000000-0005-0000-0000-00003C290000}"/>
    <cellStyle name="Virgül 2 3 2 2 2 6 2 2" xfId="4429" xr:uid="{00000000-0005-0000-0000-00003D290000}"/>
    <cellStyle name="Virgül 2 3 2 2 2 6 2 2 2" xfId="10383" xr:uid="{00000000-0005-0000-0000-00003E290000}"/>
    <cellStyle name="Virgül 2 3 2 2 2 6 2 3" xfId="7407" xr:uid="{00000000-0005-0000-0000-00003F290000}"/>
    <cellStyle name="Virgül 2 3 2 2 2 6 3" xfId="2507" xr:uid="{00000000-0005-0000-0000-000040290000}"/>
    <cellStyle name="Virgül 2 3 2 2 2 6 3 2" xfId="5485" xr:uid="{00000000-0005-0000-0000-000041290000}"/>
    <cellStyle name="Virgül 2 3 2 2 2 6 3 2 2" xfId="11437" xr:uid="{00000000-0005-0000-0000-000042290000}"/>
    <cellStyle name="Virgül 2 3 2 2 2 6 3 3" xfId="8461" xr:uid="{00000000-0005-0000-0000-000043290000}"/>
    <cellStyle name="Virgül 2 3 2 2 2 6 4" xfId="3489" xr:uid="{00000000-0005-0000-0000-000044290000}"/>
    <cellStyle name="Virgül 2 3 2 2 2 6 4 2" xfId="9443" xr:uid="{00000000-0005-0000-0000-000045290000}"/>
    <cellStyle name="Virgül 2 3 2 2 2 6 5" xfId="6467" xr:uid="{00000000-0005-0000-0000-000046290000}"/>
    <cellStyle name="Virgül 2 3 2 2 2 7" xfId="1111" xr:uid="{00000000-0005-0000-0000-000047290000}"/>
    <cellStyle name="Virgül 2 3 2 2 2 7 2" xfId="4101" xr:uid="{00000000-0005-0000-0000-000048290000}"/>
    <cellStyle name="Virgül 2 3 2 2 2 7 2 2" xfId="10055" xr:uid="{00000000-0005-0000-0000-000049290000}"/>
    <cellStyle name="Virgül 2 3 2 2 2 7 3" xfId="7079" xr:uid="{00000000-0005-0000-0000-00004A290000}"/>
    <cellStyle name="Virgül 2 3 2 2 2 8" xfId="2132" xr:uid="{00000000-0005-0000-0000-00004B290000}"/>
    <cellStyle name="Virgül 2 3 2 2 2 8 2" xfId="5110" xr:uid="{00000000-0005-0000-0000-00004C290000}"/>
    <cellStyle name="Virgül 2 3 2 2 2 8 2 2" xfId="11062" xr:uid="{00000000-0005-0000-0000-00004D290000}"/>
    <cellStyle name="Virgül 2 3 2 2 2 8 3" xfId="8086" xr:uid="{00000000-0005-0000-0000-00004E290000}"/>
    <cellStyle name="Virgül 2 3 2 2 2 9" xfId="3114" xr:uid="{00000000-0005-0000-0000-00004F290000}"/>
    <cellStyle name="Virgül 2 3 2 2 2 9 2" xfId="9068" xr:uid="{00000000-0005-0000-0000-000050290000}"/>
    <cellStyle name="Virgül 2 3 2 2 3" xfId="182" xr:uid="{00000000-0005-0000-0000-000051290000}"/>
    <cellStyle name="Virgül 2 3 2 2 3 2" xfId="557" xr:uid="{00000000-0005-0000-0000-000052290000}"/>
    <cellStyle name="Virgül 2 3 2 2 3 2 2" xfId="1434" xr:uid="{00000000-0005-0000-0000-000053290000}"/>
    <cellStyle name="Virgül 2 3 2 2 3 2 2 2" xfId="4424" xr:uid="{00000000-0005-0000-0000-000054290000}"/>
    <cellStyle name="Virgül 2 3 2 2 3 2 2 2 2" xfId="10378" xr:uid="{00000000-0005-0000-0000-000055290000}"/>
    <cellStyle name="Virgül 2 3 2 2 3 2 2 3" xfId="7402" xr:uid="{00000000-0005-0000-0000-000056290000}"/>
    <cellStyle name="Virgül 2 3 2 2 3 2 3" xfId="2567" xr:uid="{00000000-0005-0000-0000-000057290000}"/>
    <cellStyle name="Virgül 2 3 2 2 3 2 3 2" xfId="5545" xr:uid="{00000000-0005-0000-0000-000058290000}"/>
    <cellStyle name="Virgül 2 3 2 2 3 2 3 2 2" xfId="11497" xr:uid="{00000000-0005-0000-0000-000059290000}"/>
    <cellStyle name="Virgül 2 3 2 2 3 2 3 3" xfId="8521" xr:uid="{00000000-0005-0000-0000-00005A290000}"/>
    <cellStyle name="Virgül 2 3 2 2 3 2 4" xfId="3549" xr:uid="{00000000-0005-0000-0000-00005B290000}"/>
    <cellStyle name="Virgül 2 3 2 2 3 2 4 2" xfId="9503" xr:uid="{00000000-0005-0000-0000-00005C290000}"/>
    <cellStyle name="Virgül 2 3 2 2 3 2 5" xfId="6527" xr:uid="{00000000-0005-0000-0000-00005D290000}"/>
    <cellStyle name="Virgül 2 3 2 2 3 3" xfId="1171" xr:uid="{00000000-0005-0000-0000-00005E290000}"/>
    <cellStyle name="Virgül 2 3 2 2 3 3 2" xfId="4161" xr:uid="{00000000-0005-0000-0000-00005F290000}"/>
    <cellStyle name="Virgül 2 3 2 2 3 3 2 2" xfId="10115" xr:uid="{00000000-0005-0000-0000-000060290000}"/>
    <cellStyle name="Virgül 2 3 2 2 3 3 3" xfId="7139" xr:uid="{00000000-0005-0000-0000-000061290000}"/>
    <cellStyle name="Virgül 2 3 2 2 3 4" xfId="2192" xr:uid="{00000000-0005-0000-0000-000062290000}"/>
    <cellStyle name="Virgül 2 3 2 2 3 4 2" xfId="5170" xr:uid="{00000000-0005-0000-0000-000063290000}"/>
    <cellStyle name="Virgül 2 3 2 2 3 4 2 2" xfId="11122" xr:uid="{00000000-0005-0000-0000-000064290000}"/>
    <cellStyle name="Virgül 2 3 2 2 3 4 3" xfId="8146" xr:uid="{00000000-0005-0000-0000-000065290000}"/>
    <cellStyle name="Virgül 2 3 2 2 3 5" xfId="3174" xr:uid="{00000000-0005-0000-0000-000066290000}"/>
    <cellStyle name="Virgül 2 3 2 2 3 5 2" xfId="9128" xr:uid="{00000000-0005-0000-0000-000067290000}"/>
    <cellStyle name="Virgül 2 3 2 2 3 6" xfId="6152" xr:uid="{00000000-0005-0000-0000-000068290000}"/>
    <cellStyle name="Virgül 2 3 2 2 4" xfId="307" xr:uid="{00000000-0005-0000-0000-000069290000}"/>
    <cellStyle name="Virgül 2 3 2 2 4 2" xfId="682" xr:uid="{00000000-0005-0000-0000-00006A290000}"/>
    <cellStyle name="Virgül 2 3 2 2 4 2 2" xfId="1906" xr:uid="{00000000-0005-0000-0000-00006B290000}"/>
    <cellStyle name="Virgül 2 3 2 2 4 2 2 2" xfId="4896" xr:uid="{00000000-0005-0000-0000-00006C290000}"/>
    <cellStyle name="Virgül 2 3 2 2 4 2 2 2 2" xfId="10850" xr:uid="{00000000-0005-0000-0000-00006D290000}"/>
    <cellStyle name="Virgül 2 3 2 2 4 2 2 3" xfId="7874" xr:uid="{00000000-0005-0000-0000-00006E290000}"/>
    <cellStyle name="Virgül 2 3 2 2 4 2 3" xfId="2692" xr:uid="{00000000-0005-0000-0000-00006F290000}"/>
    <cellStyle name="Virgül 2 3 2 2 4 2 3 2" xfId="5670" xr:uid="{00000000-0005-0000-0000-000070290000}"/>
    <cellStyle name="Virgül 2 3 2 2 4 2 3 2 2" xfId="11622" xr:uid="{00000000-0005-0000-0000-000071290000}"/>
    <cellStyle name="Virgül 2 3 2 2 4 2 3 3" xfId="8646" xr:uid="{00000000-0005-0000-0000-000072290000}"/>
    <cellStyle name="Virgül 2 3 2 2 4 2 4" xfId="3674" xr:uid="{00000000-0005-0000-0000-000073290000}"/>
    <cellStyle name="Virgül 2 3 2 2 4 2 4 2" xfId="9628" xr:uid="{00000000-0005-0000-0000-000074290000}"/>
    <cellStyle name="Virgül 2 3 2 2 4 2 5" xfId="6652" xr:uid="{00000000-0005-0000-0000-000075290000}"/>
    <cellStyle name="Virgül 2 3 2 2 4 3" xfId="1296" xr:uid="{00000000-0005-0000-0000-000076290000}"/>
    <cellStyle name="Virgül 2 3 2 2 4 3 2" xfId="4286" xr:uid="{00000000-0005-0000-0000-000077290000}"/>
    <cellStyle name="Virgül 2 3 2 2 4 3 2 2" xfId="10240" xr:uid="{00000000-0005-0000-0000-000078290000}"/>
    <cellStyle name="Virgül 2 3 2 2 4 3 3" xfId="7264" xr:uid="{00000000-0005-0000-0000-000079290000}"/>
    <cellStyle name="Virgül 2 3 2 2 4 4" xfId="2317" xr:uid="{00000000-0005-0000-0000-00007A290000}"/>
    <cellStyle name="Virgül 2 3 2 2 4 4 2" xfId="5295" xr:uid="{00000000-0005-0000-0000-00007B290000}"/>
    <cellStyle name="Virgül 2 3 2 2 4 4 2 2" xfId="11247" xr:uid="{00000000-0005-0000-0000-00007C290000}"/>
    <cellStyle name="Virgül 2 3 2 2 4 4 3" xfId="8271" xr:uid="{00000000-0005-0000-0000-00007D290000}"/>
    <cellStyle name="Virgül 2 3 2 2 4 5" xfId="3299" xr:uid="{00000000-0005-0000-0000-00007E290000}"/>
    <cellStyle name="Virgül 2 3 2 2 4 5 2" xfId="9253" xr:uid="{00000000-0005-0000-0000-00007F290000}"/>
    <cellStyle name="Virgül 2 3 2 2 4 6" xfId="6277" xr:uid="{00000000-0005-0000-0000-000080290000}"/>
    <cellStyle name="Virgül 2 3 2 2 5" xfId="802" xr:uid="{00000000-0005-0000-0000-000081290000}"/>
    <cellStyle name="Virgül 2 3 2 2 5 2" xfId="1573" xr:uid="{00000000-0005-0000-0000-000082290000}"/>
    <cellStyle name="Virgül 2 3 2 2 5 2 2" xfId="4563" xr:uid="{00000000-0005-0000-0000-000083290000}"/>
    <cellStyle name="Virgül 2 3 2 2 5 2 2 2" xfId="10517" xr:uid="{00000000-0005-0000-0000-000084290000}"/>
    <cellStyle name="Virgül 2 3 2 2 5 2 3" xfId="7541" xr:uid="{00000000-0005-0000-0000-000085290000}"/>
    <cellStyle name="Virgül 2 3 2 2 5 3" xfId="2812" xr:uid="{00000000-0005-0000-0000-000086290000}"/>
    <cellStyle name="Virgül 2 3 2 2 5 3 2" xfId="5790" xr:uid="{00000000-0005-0000-0000-000087290000}"/>
    <cellStyle name="Virgül 2 3 2 2 5 3 2 2" xfId="11742" xr:uid="{00000000-0005-0000-0000-000088290000}"/>
    <cellStyle name="Virgül 2 3 2 2 5 3 3" xfId="8766" xr:uid="{00000000-0005-0000-0000-000089290000}"/>
    <cellStyle name="Virgül 2 3 2 2 5 4" xfId="3794" xr:uid="{00000000-0005-0000-0000-00008A290000}"/>
    <cellStyle name="Virgül 2 3 2 2 5 4 2" xfId="9748" xr:uid="{00000000-0005-0000-0000-00008B290000}"/>
    <cellStyle name="Virgül 2 3 2 2 5 5" xfId="6772" xr:uid="{00000000-0005-0000-0000-00008C290000}"/>
    <cellStyle name="Virgül 2 3 2 2 6" xfId="922" xr:uid="{00000000-0005-0000-0000-00008D290000}"/>
    <cellStyle name="Virgül 2 3 2 2 6 2" xfId="1693" xr:uid="{00000000-0005-0000-0000-00008E290000}"/>
    <cellStyle name="Virgül 2 3 2 2 6 2 2" xfId="4683" xr:uid="{00000000-0005-0000-0000-00008F290000}"/>
    <cellStyle name="Virgül 2 3 2 2 6 2 2 2" xfId="10637" xr:uid="{00000000-0005-0000-0000-000090290000}"/>
    <cellStyle name="Virgül 2 3 2 2 6 2 3" xfId="7661" xr:uid="{00000000-0005-0000-0000-000091290000}"/>
    <cellStyle name="Virgül 2 3 2 2 6 3" xfId="2932" xr:uid="{00000000-0005-0000-0000-000092290000}"/>
    <cellStyle name="Virgül 2 3 2 2 6 3 2" xfId="5910" xr:uid="{00000000-0005-0000-0000-000093290000}"/>
    <cellStyle name="Virgül 2 3 2 2 6 3 2 2" xfId="11862" xr:uid="{00000000-0005-0000-0000-000094290000}"/>
    <cellStyle name="Virgül 2 3 2 2 6 3 3" xfId="8886" xr:uid="{00000000-0005-0000-0000-000095290000}"/>
    <cellStyle name="Virgül 2 3 2 2 6 4" xfId="3914" xr:uid="{00000000-0005-0000-0000-000096290000}"/>
    <cellStyle name="Virgül 2 3 2 2 6 4 2" xfId="9868" xr:uid="{00000000-0005-0000-0000-000097290000}"/>
    <cellStyle name="Virgül 2 3 2 2 6 5" xfId="6892" xr:uid="{00000000-0005-0000-0000-000098290000}"/>
    <cellStyle name="Virgül 2 3 2 2 7" xfId="437" xr:uid="{00000000-0005-0000-0000-000099290000}"/>
    <cellStyle name="Virgül 2 3 2 2 7 2" xfId="1410" xr:uid="{00000000-0005-0000-0000-00009A290000}"/>
    <cellStyle name="Virgül 2 3 2 2 7 2 2" xfId="4400" xr:uid="{00000000-0005-0000-0000-00009B290000}"/>
    <cellStyle name="Virgül 2 3 2 2 7 2 2 2" xfId="10354" xr:uid="{00000000-0005-0000-0000-00009C290000}"/>
    <cellStyle name="Virgül 2 3 2 2 7 2 3" xfId="7378" xr:uid="{00000000-0005-0000-0000-00009D290000}"/>
    <cellStyle name="Virgül 2 3 2 2 7 3" xfId="2447" xr:uid="{00000000-0005-0000-0000-00009E290000}"/>
    <cellStyle name="Virgül 2 3 2 2 7 3 2" xfId="5425" xr:uid="{00000000-0005-0000-0000-00009F290000}"/>
    <cellStyle name="Virgül 2 3 2 2 7 3 2 2" xfId="11377" xr:uid="{00000000-0005-0000-0000-0000A0290000}"/>
    <cellStyle name="Virgül 2 3 2 2 7 3 3" xfId="8401" xr:uid="{00000000-0005-0000-0000-0000A1290000}"/>
    <cellStyle name="Virgül 2 3 2 2 7 4" xfId="3429" xr:uid="{00000000-0005-0000-0000-0000A2290000}"/>
    <cellStyle name="Virgül 2 3 2 2 7 4 2" xfId="9383" xr:uid="{00000000-0005-0000-0000-0000A3290000}"/>
    <cellStyle name="Virgül 2 3 2 2 7 5" xfId="6407" xr:uid="{00000000-0005-0000-0000-0000A4290000}"/>
    <cellStyle name="Virgül 2 3 2 2 8" xfId="1051" xr:uid="{00000000-0005-0000-0000-0000A5290000}"/>
    <cellStyle name="Virgül 2 3 2 2 8 2" xfId="4041" xr:uid="{00000000-0005-0000-0000-0000A6290000}"/>
    <cellStyle name="Virgül 2 3 2 2 8 2 2" xfId="9995" xr:uid="{00000000-0005-0000-0000-0000A7290000}"/>
    <cellStyle name="Virgül 2 3 2 2 8 3" xfId="7019" xr:uid="{00000000-0005-0000-0000-0000A8290000}"/>
    <cellStyle name="Virgül 2 3 2 2 9" xfId="2072" xr:uid="{00000000-0005-0000-0000-0000A9290000}"/>
    <cellStyle name="Virgül 2 3 2 2 9 2" xfId="5050" xr:uid="{00000000-0005-0000-0000-0000AA290000}"/>
    <cellStyle name="Virgül 2 3 2 2 9 2 2" xfId="11002" xr:uid="{00000000-0005-0000-0000-0000AB290000}"/>
    <cellStyle name="Virgül 2 3 2 2 9 3" xfId="8026" xr:uid="{00000000-0005-0000-0000-0000AC290000}"/>
    <cellStyle name="Virgül 2 3 2 3" xfId="92" xr:uid="{00000000-0005-0000-0000-0000AD290000}"/>
    <cellStyle name="Virgül 2 3 2 3 10" xfId="6062" xr:uid="{00000000-0005-0000-0000-0000AE290000}"/>
    <cellStyle name="Virgül 2 3 2 3 2" xfId="212" xr:uid="{00000000-0005-0000-0000-0000AF290000}"/>
    <cellStyle name="Virgül 2 3 2 3 2 2" xfId="587" xr:uid="{00000000-0005-0000-0000-0000B0290000}"/>
    <cellStyle name="Virgül 2 3 2 3 2 2 2" xfId="1506" xr:uid="{00000000-0005-0000-0000-0000B1290000}"/>
    <cellStyle name="Virgül 2 3 2 3 2 2 2 2" xfId="4496" xr:uid="{00000000-0005-0000-0000-0000B2290000}"/>
    <cellStyle name="Virgül 2 3 2 3 2 2 2 2 2" xfId="10450" xr:uid="{00000000-0005-0000-0000-0000B3290000}"/>
    <cellStyle name="Virgül 2 3 2 3 2 2 2 3" xfId="7474" xr:uid="{00000000-0005-0000-0000-0000B4290000}"/>
    <cellStyle name="Virgül 2 3 2 3 2 2 3" xfId="2597" xr:uid="{00000000-0005-0000-0000-0000B5290000}"/>
    <cellStyle name="Virgül 2 3 2 3 2 2 3 2" xfId="5575" xr:uid="{00000000-0005-0000-0000-0000B6290000}"/>
    <cellStyle name="Virgül 2 3 2 3 2 2 3 2 2" xfId="11527" xr:uid="{00000000-0005-0000-0000-0000B7290000}"/>
    <cellStyle name="Virgül 2 3 2 3 2 2 3 3" xfId="8551" xr:uid="{00000000-0005-0000-0000-0000B8290000}"/>
    <cellStyle name="Virgül 2 3 2 3 2 2 4" xfId="3579" xr:uid="{00000000-0005-0000-0000-0000B9290000}"/>
    <cellStyle name="Virgül 2 3 2 3 2 2 4 2" xfId="9533" xr:uid="{00000000-0005-0000-0000-0000BA290000}"/>
    <cellStyle name="Virgül 2 3 2 3 2 2 5" xfId="6557" xr:uid="{00000000-0005-0000-0000-0000BB290000}"/>
    <cellStyle name="Virgül 2 3 2 3 2 3" xfId="1201" xr:uid="{00000000-0005-0000-0000-0000BC290000}"/>
    <cellStyle name="Virgül 2 3 2 3 2 3 2" xfId="4191" xr:uid="{00000000-0005-0000-0000-0000BD290000}"/>
    <cellStyle name="Virgül 2 3 2 3 2 3 2 2" xfId="10145" xr:uid="{00000000-0005-0000-0000-0000BE290000}"/>
    <cellStyle name="Virgül 2 3 2 3 2 3 3" xfId="7169" xr:uid="{00000000-0005-0000-0000-0000BF290000}"/>
    <cellStyle name="Virgül 2 3 2 3 2 4" xfId="2222" xr:uid="{00000000-0005-0000-0000-0000C0290000}"/>
    <cellStyle name="Virgül 2 3 2 3 2 4 2" xfId="5200" xr:uid="{00000000-0005-0000-0000-0000C1290000}"/>
    <cellStyle name="Virgül 2 3 2 3 2 4 2 2" xfId="11152" xr:uid="{00000000-0005-0000-0000-0000C2290000}"/>
    <cellStyle name="Virgül 2 3 2 3 2 4 3" xfId="8176" xr:uid="{00000000-0005-0000-0000-0000C3290000}"/>
    <cellStyle name="Virgül 2 3 2 3 2 5" xfId="3204" xr:uid="{00000000-0005-0000-0000-0000C4290000}"/>
    <cellStyle name="Virgül 2 3 2 3 2 5 2" xfId="9158" xr:uid="{00000000-0005-0000-0000-0000C5290000}"/>
    <cellStyle name="Virgül 2 3 2 3 2 6" xfId="6182" xr:uid="{00000000-0005-0000-0000-0000C6290000}"/>
    <cellStyle name="Virgül 2 3 2 3 3" xfId="337" xr:uid="{00000000-0005-0000-0000-0000C7290000}"/>
    <cellStyle name="Virgül 2 3 2 3 3 2" xfId="712" xr:uid="{00000000-0005-0000-0000-0000C8290000}"/>
    <cellStyle name="Virgül 2 3 2 3 3 2 2" xfId="1936" xr:uid="{00000000-0005-0000-0000-0000C9290000}"/>
    <cellStyle name="Virgül 2 3 2 3 3 2 2 2" xfId="4926" xr:uid="{00000000-0005-0000-0000-0000CA290000}"/>
    <cellStyle name="Virgül 2 3 2 3 3 2 2 2 2" xfId="10880" xr:uid="{00000000-0005-0000-0000-0000CB290000}"/>
    <cellStyle name="Virgül 2 3 2 3 3 2 2 3" xfId="7904" xr:uid="{00000000-0005-0000-0000-0000CC290000}"/>
    <cellStyle name="Virgül 2 3 2 3 3 2 3" xfId="2722" xr:uid="{00000000-0005-0000-0000-0000CD290000}"/>
    <cellStyle name="Virgül 2 3 2 3 3 2 3 2" xfId="5700" xr:uid="{00000000-0005-0000-0000-0000CE290000}"/>
    <cellStyle name="Virgül 2 3 2 3 3 2 3 2 2" xfId="11652" xr:uid="{00000000-0005-0000-0000-0000CF290000}"/>
    <cellStyle name="Virgül 2 3 2 3 3 2 3 3" xfId="8676" xr:uid="{00000000-0005-0000-0000-0000D0290000}"/>
    <cellStyle name="Virgül 2 3 2 3 3 2 4" xfId="3704" xr:uid="{00000000-0005-0000-0000-0000D1290000}"/>
    <cellStyle name="Virgül 2 3 2 3 3 2 4 2" xfId="9658" xr:uid="{00000000-0005-0000-0000-0000D2290000}"/>
    <cellStyle name="Virgül 2 3 2 3 3 2 5" xfId="6682" xr:uid="{00000000-0005-0000-0000-0000D3290000}"/>
    <cellStyle name="Virgül 2 3 2 3 3 3" xfId="1326" xr:uid="{00000000-0005-0000-0000-0000D4290000}"/>
    <cellStyle name="Virgül 2 3 2 3 3 3 2" xfId="4316" xr:uid="{00000000-0005-0000-0000-0000D5290000}"/>
    <cellStyle name="Virgül 2 3 2 3 3 3 2 2" xfId="10270" xr:uid="{00000000-0005-0000-0000-0000D6290000}"/>
    <cellStyle name="Virgül 2 3 2 3 3 3 3" xfId="7294" xr:uid="{00000000-0005-0000-0000-0000D7290000}"/>
    <cellStyle name="Virgül 2 3 2 3 3 4" xfId="2347" xr:uid="{00000000-0005-0000-0000-0000D8290000}"/>
    <cellStyle name="Virgül 2 3 2 3 3 4 2" xfId="5325" xr:uid="{00000000-0005-0000-0000-0000D9290000}"/>
    <cellStyle name="Virgül 2 3 2 3 3 4 2 2" xfId="11277" xr:uid="{00000000-0005-0000-0000-0000DA290000}"/>
    <cellStyle name="Virgül 2 3 2 3 3 4 3" xfId="8301" xr:uid="{00000000-0005-0000-0000-0000DB290000}"/>
    <cellStyle name="Virgül 2 3 2 3 3 5" xfId="3329" xr:uid="{00000000-0005-0000-0000-0000DC290000}"/>
    <cellStyle name="Virgül 2 3 2 3 3 5 2" xfId="9283" xr:uid="{00000000-0005-0000-0000-0000DD290000}"/>
    <cellStyle name="Virgül 2 3 2 3 3 6" xfId="6307" xr:uid="{00000000-0005-0000-0000-0000DE290000}"/>
    <cellStyle name="Virgül 2 3 2 3 4" xfId="832" xr:uid="{00000000-0005-0000-0000-0000DF290000}"/>
    <cellStyle name="Virgül 2 3 2 3 4 2" xfId="1603" xr:uid="{00000000-0005-0000-0000-0000E0290000}"/>
    <cellStyle name="Virgül 2 3 2 3 4 2 2" xfId="4593" xr:uid="{00000000-0005-0000-0000-0000E1290000}"/>
    <cellStyle name="Virgül 2 3 2 3 4 2 2 2" xfId="10547" xr:uid="{00000000-0005-0000-0000-0000E2290000}"/>
    <cellStyle name="Virgül 2 3 2 3 4 2 3" xfId="7571" xr:uid="{00000000-0005-0000-0000-0000E3290000}"/>
    <cellStyle name="Virgül 2 3 2 3 4 3" xfId="2842" xr:uid="{00000000-0005-0000-0000-0000E4290000}"/>
    <cellStyle name="Virgül 2 3 2 3 4 3 2" xfId="5820" xr:uid="{00000000-0005-0000-0000-0000E5290000}"/>
    <cellStyle name="Virgül 2 3 2 3 4 3 2 2" xfId="11772" xr:uid="{00000000-0005-0000-0000-0000E6290000}"/>
    <cellStyle name="Virgül 2 3 2 3 4 3 3" xfId="8796" xr:uid="{00000000-0005-0000-0000-0000E7290000}"/>
    <cellStyle name="Virgül 2 3 2 3 4 4" xfId="3824" xr:uid="{00000000-0005-0000-0000-0000E8290000}"/>
    <cellStyle name="Virgül 2 3 2 3 4 4 2" xfId="9778" xr:uid="{00000000-0005-0000-0000-0000E9290000}"/>
    <cellStyle name="Virgül 2 3 2 3 4 5" xfId="6802" xr:uid="{00000000-0005-0000-0000-0000EA290000}"/>
    <cellStyle name="Virgül 2 3 2 3 5" xfId="952" xr:uid="{00000000-0005-0000-0000-0000EB290000}"/>
    <cellStyle name="Virgül 2 3 2 3 5 2" xfId="1723" xr:uid="{00000000-0005-0000-0000-0000EC290000}"/>
    <cellStyle name="Virgül 2 3 2 3 5 2 2" xfId="4713" xr:uid="{00000000-0005-0000-0000-0000ED290000}"/>
    <cellStyle name="Virgül 2 3 2 3 5 2 2 2" xfId="10667" xr:uid="{00000000-0005-0000-0000-0000EE290000}"/>
    <cellStyle name="Virgül 2 3 2 3 5 2 3" xfId="7691" xr:uid="{00000000-0005-0000-0000-0000EF290000}"/>
    <cellStyle name="Virgül 2 3 2 3 5 3" xfId="2962" xr:uid="{00000000-0005-0000-0000-0000F0290000}"/>
    <cellStyle name="Virgül 2 3 2 3 5 3 2" xfId="5940" xr:uid="{00000000-0005-0000-0000-0000F1290000}"/>
    <cellStyle name="Virgül 2 3 2 3 5 3 2 2" xfId="11892" xr:uid="{00000000-0005-0000-0000-0000F2290000}"/>
    <cellStyle name="Virgül 2 3 2 3 5 3 3" xfId="8916" xr:uid="{00000000-0005-0000-0000-0000F3290000}"/>
    <cellStyle name="Virgül 2 3 2 3 5 4" xfId="3944" xr:uid="{00000000-0005-0000-0000-0000F4290000}"/>
    <cellStyle name="Virgül 2 3 2 3 5 4 2" xfId="9898" xr:uid="{00000000-0005-0000-0000-0000F5290000}"/>
    <cellStyle name="Virgül 2 3 2 3 5 5" xfId="6922" xr:uid="{00000000-0005-0000-0000-0000F6290000}"/>
    <cellStyle name="Virgül 2 3 2 3 6" xfId="467" xr:uid="{00000000-0005-0000-0000-0000F7290000}"/>
    <cellStyle name="Virgül 2 3 2 3 6 2" xfId="1522" xr:uid="{00000000-0005-0000-0000-0000F8290000}"/>
    <cellStyle name="Virgül 2 3 2 3 6 2 2" xfId="4512" xr:uid="{00000000-0005-0000-0000-0000F9290000}"/>
    <cellStyle name="Virgül 2 3 2 3 6 2 2 2" xfId="10466" xr:uid="{00000000-0005-0000-0000-0000FA290000}"/>
    <cellStyle name="Virgül 2 3 2 3 6 2 3" xfId="7490" xr:uid="{00000000-0005-0000-0000-0000FB290000}"/>
    <cellStyle name="Virgül 2 3 2 3 6 3" xfId="2477" xr:uid="{00000000-0005-0000-0000-0000FC290000}"/>
    <cellStyle name="Virgül 2 3 2 3 6 3 2" xfId="5455" xr:uid="{00000000-0005-0000-0000-0000FD290000}"/>
    <cellStyle name="Virgül 2 3 2 3 6 3 2 2" xfId="11407" xr:uid="{00000000-0005-0000-0000-0000FE290000}"/>
    <cellStyle name="Virgül 2 3 2 3 6 3 3" xfId="8431" xr:uid="{00000000-0005-0000-0000-0000FF290000}"/>
    <cellStyle name="Virgül 2 3 2 3 6 4" xfId="3459" xr:uid="{00000000-0005-0000-0000-0000002A0000}"/>
    <cellStyle name="Virgül 2 3 2 3 6 4 2" xfId="9413" xr:uid="{00000000-0005-0000-0000-0000012A0000}"/>
    <cellStyle name="Virgül 2 3 2 3 6 5" xfId="6437" xr:uid="{00000000-0005-0000-0000-0000022A0000}"/>
    <cellStyle name="Virgül 2 3 2 3 7" xfId="1081" xr:uid="{00000000-0005-0000-0000-0000032A0000}"/>
    <cellStyle name="Virgül 2 3 2 3 7 2" xfId="4071" xr:uid="{00000000-0005-0000-0000-0000042A0000}"/>
    <cellStyle name="Virgül 2 3 2 3 7 2 2" xfId="10025" xr:uid="{00000000-0005-0000-0000-0000052A0000}"/>
    <cellStyle name="Virgül 2 3 2 3 7 3" xfId="7049" xr:uid="{00000000-0005-0000-0000-0000062A0000}"/>
    <cellStyle name="Virgül 2 3 2 3 8" xfId="2102" xr:uid="{00000000-0005-0000-0000-0000072A0000}"/>
    <cellStyle name="Virgül 2 3 2 3 8 2" xfId="5080" xr:uid="{00000000-0005-0000-0000-0000082A0000}"/>
    <cellStyle name="Virgül 2 3 2 3 8 2 2" xfId="11032" xr:uid="{00000000-0005-0000-0000-0000092A0000}"/>
    <cellStyle name="Virgül 2 3 2 3 8 3" xfId="8056" xr:uid="{00000000-0005-0000-0000-00000A2A0000}"/>
    <cellStyle name="Virgül 2 3 2 3 9" xfId="3084" xr:uid="{00000000-0005-0000-0000-00000B2A0000}"/>
    <cellStyle name="Virgül 2 3 2 3 9 2" xfId="9038" xr:uid="{00000000-0005-0000-0000-00000C2A0000}"/>
    <cellStyle name="Virgül 2 3 2 4" xfId="152" xr:uid="{00000000-0005-0000-0000-00000D2A0000}"/>
    <cellStyle name="Virgül 2 3 2 4 2" xfId="527" xr:uid="{00000000-0005-0000-0000-00000E2A0000}"/>
    <cellStyle name="Virgül 2 3 2 4 2 2" xfId="1436" xr:uid="{00000000-0005-0000-0000-00000F2A0000}"/>
    <cellStyle name="Virgül 2 3 2 4 2 2 2" xfId="4426" xr:uid="{00000000-0005-0000-0000-0000102A0000}"/>
    <cellStyle name="Virgül 2 3 2 4 2 2 2 2" xfId="10380" xr:uid="{00000000-0005-0000-0000-0000112A0000}"/>
    <cellStyle name="Virgül 2 3 2 4 2 2 3" xfId="7404" xr:uid="{00000000-0005-0000-0000-0000122A0000}"/>
    <cellStyle name="Virgül 2 3 2 4 2 3" xfId="2537" xr:uid="{00000000-0005-0000-0000-0000132A0000}"/>
    <cellStyle name="Virgül 2 3 2 4 2 3 2" xfId="5515" xr:uid="{00000000-0005-0000-0000-0000142A0000}"/>
    <cellStyle name="Virgül 2 3 2 4 2 3 2 2" xfId="11467" xr:uid="{00000000-0005-0000-0000-0000152A0000}"/>
    <cellStyle name="Virgül 2 3 2 4 2 3 3" xfId="8491" xr:uid="{00000000-0005-0000-0000-0000162A0000}"/>
    <cellStyle name="Virgül 2 3 2 4 2 4" xfId="3519" xr:uid="{00000000-0005-0000-0000-0000172A0000}"/>
    <cellStyle name="Virgül 2 3 2 4 2 4 2" xfId="9473" xr:uid="{00000000-0005-0000-0000-0000182A0000}"/>
    <cellStyle name="Virgül 2 3 2 4 2 5" xfId="6497" xr:uid="{00000000-0005-0000-0000-0000192A0000}"/>
    <cellStyle name="Virgül 2 3 2 4 3" xfId="1141" xr:uid="{00000000-0005-0000-0000-00001A2A0000}"/>
    <cellStyle name="Virgül 2 3 2 4 3 2" xfId="4131" xr:uid="{00000000-0005-0000-0000-00001B2A0000}"/>
    <cellStyle name="Virgül 2 3 2 4 3 2 2" xfId="10085" xr:uid="{00000000-0005-0000-0000-00001C2A0000}"/>
    <cellStyle name="Virgül 2 3 2 4 3 3" xfId="7109" xr:uid="{00000000-0005-0000-0000-00001D2A0000}"/>
    <cellStyle name="Virgül 2 3 2 4 4" xfId="2162" xr:uid="{00000000-0005-0000-0000-00001E2A0000}"/>
    <cellStyle name="Virgül 2 3 2 4 4 2" xfId="5140" xr:uid="{00000000-0005-0000-0000-00001F2A0000}"/>
    <cellStyle name="Virgül 2 3 2 4 4 2 2" xfId="11092" xr:uid="{00000000-0005-0000-0000-0000202A0000}"/>
    <cellStyle name="Virgül 2 3 2 4 4 3" xfId="8116" xr:uid="{00000000-0005-0000-0000-0000212A0000}"/>
    <cellStyle name="Virgül 2 3 2 4 5" xfId="3144" xr:uid="{00000000-0005-0000-0000-0000222A0000}"/>
    <cellStyle name="Virgül 2 3 2 4 5 2" xfId="9098" xr:uid="{00000000-0005-0000-0000-0000232A0000}"/>
    <cellStyle name="Virgül 2 3 2 4 6" xfId="6122" xr:uid="{00000000-0005-0000-0000-0000242A0000}"/>
    <cellStyle name="Virgül 2 3 2 5" xfId="277" xr:uid="{00000000-0005-0000-0000-0000252A0000}"/>
    <cellStyle name="Virgül 2 3 2 5 2" xfId="652" xr:uid="{00000000-0005-0000-0000-0000262A0000}"/>
    <cellStyle name="Virgül 2 3 2 5 2 2" xfId="1876" xr:uid="{00000000-0005-0000-0000-0000272A0000}"/>
    <cellStyle name="Virgül 2 3 2 5 2 2 2" xfId="4866" xr:uid="{00000000-0005-0000-0000-0000282A0000}"/>
    <cellStyle name="Virgül 2 3 2 5 2 2 2 2" xfId="10820" xr:uid="{00000000-0005-0000-0000-0000292A0000}"/>
    <cellStyle name="Virgül 2 3 2 5 2 2 3" xfId="7844" xr:uid="{00000000-0005-0000-0000-00002A2A0000}"/>
    <cellStyle name="Virgül 2 3 2 5 2 3" xfId="2662" xr:uid="{00000000-0005-0000-0000-00002B2A0000}"/>
    <cellStyle name="Virgül 2 3 2 5 2 3 2" xfId="5640" xr:uid="{00000000-0005-0000-0000-00002C2A0000}"/>
    <cellStyle name="Virgül 2 3 2 5 2 3 2 2" xfId="11592" xr:uid="{00000000-0005-0000-0000-00002D2A0000}"/>
    <cellStyle name="Virgül 2 3 2 5 2 3 3" xfId="8616" xr:uid="{00000000-0005-0000-0000-00002E2A0000}"/>
    <cellStyle name="Virgül 2 3 2 5 2 4" xfId="3644" xr:uid="{00000000-0005-0000-0000-00002F2A0000}"/>
    <cellStyle name="Virgül 2 3 2 5 2 4 2" xfId="9598" xr:uid="{00000000-0005-0000-0000-0000302A0000}"/>
    <cellStyle name="Virgül 2 3 2 5 2 5" xfId="6622" xr:uid="{00000000-0005-0000-0000-0000312A0000}"/>
    <cellStyle name="Virgül 2 3 2 5 3" xfId="1266" xr:uid="{00000000-0005-0000-0000-0000322A0000}"/>
    <cellStyle name="Virgül 2 3 2 5 3 2" xfId="4256" xr:uid="{00000000-0005-0000-0000-0000332A0000}"/>
    <cellStyle name="Virgül 2 3 2 5 3 2 2" xfId="10210" xr:uid="{00000000-0005-0000-0000-0000342A0000}"/>
    <cellStyle name="Virgül 2 3 2 5 3 3" xfId="7234" xr:uid="{00000000-0005-0000-0000-0000352A0000}"/>
    <cellStyle name="Virgül 2 3 2 5 4" xfId="2287" xr:uid="{00000000-0005-0000-0000-0000362A0000}"/>
    <cellStyle name="Virgül 2 3 2 5 4 2" xfId="5265" xr:uid="{00000000-0005-0000-0000-0000372A0000}"/>
    <cellStyle name="Virgül 2 3 2 5 4 2 2" xfId="11217" xr:uid="{00000000-0005-0000-0000-0000382A0000}"/>
    <cellStyle name="Virgül 2 3 2 5 4 3" xfId="8241" xr:uid="{00000000-0005-0000-0000-0000392A0000}"/>
    <cellStyle name="Virgül 2 3 2 5 5" xfId="3269" xr:uid="{00000000-0005-0000-0000-00003A2A0000}"/>
    <cellStyle name="Virgül 2 3 2 5 5 2" xfId="9223" xr:uid="{00000000-0005-0000-0000-00003B2A0000}"/>
    <cellStyle name="Virgül 2 3 2 5 6" xfId="6247" xr:uid="{00000000-0005-0000-0000-00003C2A0000}"/>
    <cellStyle name="Virgül 2 3 2 6" xfId="772" xr:uid="{00000000-0005-0000-0000-00003D2A0000}"/>
    <cellStyle name="Virgül 2 3 2 6 2" xfId="1543" xr:uid="{00000000-0005-0000-0000-00003E2A0000}"/>
    <cellStyle name="Virgül 2 3 2 6 2 2" xfId="4533" xr:uid="{00000000-0005-0000-0000-00003F2A0000}"/>
    <cellStyle name="Virgül 2 3 2 6 2 2 2" xfId="10487" xr:uid="{00000000-0005-0000-0000-0000402A0000}"/>
    <cellStyle name="Virgül 2 3 2 6 2 3" xfId="7511" xr:uid="{00000000-0005-0000-0000-0000412A0000}"/>
    <cellStyle name="Virgül 2 3 2 6 3" xfId="2782" xr:uid="{00000000-0005-0000-0000-0000422A0000}"/>
    <cellStyle name="Virgül 2 3 2 6 3 2" xfId="5760" xr:uid="{00000000-0005-0000-0000-0000432A0000}"/>
    <cellStyle name="Virgül 2 3 2 6 3 2 2" xfId="11712" xr:uid="{00000000-0005-0000-0000-0000442A0000}"/>
    <cellStyle name="Virgül 2 3 2 6 3 3" xfId="8736" xr:uid="{00000000-0005-0000-0000-0000452A0000}"/>
    <cellStyle name="Virgül 2 3 2 6 4" xfId="3764" xr:uid="{00000000-0005-0000-0000-0000462A0000}"/>
    <cellStyle name="Virgül 2 3 2 6 4 2" xfId="9718" xr:uid="{00000000-0005-0000-0000-0000472A0000}"/>
    <cellStyle name="Virgül 2 3 2 6 5" xfId="6742" xr:uid="{00000000-0005-0000-0000-0000482A0000}"/>
    <cellStyle name="Virgül 2 3 2 7" xfId="892" xr:uid="{00000000-0005-0000-0000-0000492A0000}"/>
    <cellStyle name="Virgül 2 3 2 7 2" xfId="1663" xr:uid="{00000000-0005-0000-0000-00004A2A0000}"/>
    <cellStyle name="Virgül 2 3 2 7 2 2" xfId="4653" xr:uid="{00000000-0005-0000-0000-00004B2A0000}"/>
    <cellStyle name="Virgül 2 3 2 7 2 2 2" xfId="10607" xr:uid="{00000000-0005-0000-0000-00004C2A0000}"/>
    <cellStyle name="Virgül 2 3 2 7 2 3" xfId="7631" xr:uid="{00000000-0005-0000-0000-00004D2A0000}"/>
    <cellStyle name="Virgül 2 3 2 7 3" xfId="2902" xr:uid="{00000000-0005-0000-0000-00004E2A0000}"/>
    <cellStyle name="Virgül 2 3 2 7 3 2" xfId="5880" xr:uid="{00000000-0005-0000-0000-00004F2A0000}"/>
    <cellStyle name="Virgül 2 3 2 7 3 2 2" xfId="11832" xr:uid="{00000000-0005-0000-0000-0000502A0000}"/>
    <cellStyle name="Virgül 2 3 2 7 3 3" xfId="8856" xr:uid="{00000000-0005-0000-0000-0000512A0000}"/>
    <cellStyle name="Virgül 2 3 2 7 4" xfId="3884" xr:uid="{00000000-0005-0000-0000-0000522A0000}"/>
    <cellStyle name="Virgül 2 3 2 7 4 2" xfId="9838" xr:uid="{00000000-0005-0000-0000-0000532A0000}"/>
    <cellStyle name="Virgül 2 3 2 7 5" xfId="6862" xr:uid="{00000000-0005-0000-0000-0000542A0000}"/>
    <cellStyle name="Virgül 2 3 2 8" xfId="407" xr:uid="{00000000-0005-0000-0000-0000552A0000}"/>
    <cellStyle name="Virgül 2 3 2 8 2" xfId="1841" xr:uid="{00000000-0005-0000-0000-0000562A0000}"/>
    <cellStyle name="Virgül 2 3 2 8 2 2" xfId="4831" xr:uid="{00000000-0005-0000-0000-0000572A0000}"/>
    <cellStyle name="Virgül 2 3 2 8 2 2 2" xfId="10785" xr:uid="{00000000-0005-0000-0000-0000582A0000}"/>
    <cellStyle name="Virgül 2 3 2 8 2 3" xfId="7809" xr:uid="{00000000-0005-0000-0000-0000592A0000}"/>
    <cellStyle name="Virgül 2 3 2 8 3" xfId="2417" xr:uid="{00000000-0005-0000-0000-00005A2A0000}"/>
    <cellStyle name="Virgül 2 3 2 8 3 2" xfId="5395" xr:uid="{00000000-0005-0000-0000-00005B2A0000}"/>
    <cellStyle name="Virgül 2 3 2 8 3 2 2" xfId="11347" xr:uid="{00000000-0005-0000-0000-00005C2A0000}"/>
    <cellStyle name="Virgül 2 3 2 8 3 3" xfId="8371" xr:uid="{00000000-0005-0000-0000-00005D2A0000}"/>
    <cellStyle name="Virgül 2 3 2 8 4" xfId="3399" xr:uid="{00000000-0005-0000-0000-00005E2A0000}"/>
    <cellStyle name="Virgül 2 3 2 8 4 2" xfId="9353" xr:uid="{00000000-0005-0000-0000-00005F2A0000}"/>
    <cellStyle name="Virgül 2 3 2 8 5" xfId="6377" xr:uid="{00000000-0005-0000-0000-0000602A0000}"/>
    <cellStyle name="Virgül 2 3 2 9" xfId="1021" xr:uid="{00000000-0005-0000-0000-0000612A0000}"/>
    <cellStyle name="Virgül 2 3 2 9 2" xfId="4011" xr:uid="{00000000-0005-0000-0000-0000622A0000}"/>
    <cellStyle name="Virgül 2 3 2 9 2 2" xfId="9965" xr:uid="{00000000-0005-0000-0000-0000632A0000}"/>
    <cellStyle name="Virgül 2 3 2 9 3" xfId="6989" xr:uid="{00000000-0005-0000-0000-0000642A0000}"/>
    <cellStyle name="Virgül 2 3 3" xfId="47" xr:uid="{00000000-0005-0000-0000-0000652A0000}"/>
    <cellStyle name="Virgül 2 3 3 10" xfId="3039" xr:uid="{00000000-0005-0000-0000-0000662A0000}"/>
    <cellStyle name="Virgül 2 3 3 10 2" xfId="8993" xr:uid="{00000000-0005-0000-0000-0000672A0000}"/>
    <cellStyle name="Virgül 2 3 3 11" xfId="6017" xr:uid="{00000000-0005-0000-0000-0000682A0000}"/>
    <cellStyle name="Virgül 2 3 3 2" xfId="107" xr:uid="{00000000-0005-0000-0000-0000692A0000}"/>
    <cellStyle name="Virgül 2 3 3 2 10" xfId="6077" xr:uid="{00000000-0005-0000-0000-00006A2A0000}"/>
    <cellStyle name="Virgül 2 3 3 2 2" xfId="227" xr:uid="{00000000-0005-0000-0000-00006B2A0000}"/>
    <cellStyle name="Virgül 2 3 3 2 2 2" xfId="602" xr:uid="{00000000-0005-0000-0000-00006C2A0000}"/>
    <cellStyle name="Virgül 2 3 3 2 2 2 2" xfId="998" xr:uid="{00000000-0005-0000-0000-00006D2A0000}"/>
    <cellStyle name="Virgül 2 3 3 2 2 2 2 2" xfId="3988" xr:uid="{00000000-0005-0000-0000-00006E2A0000}"/>
    <cellStyle name="Virgül 2 3 3 2 2 2 2 2 2" xfId="9942" xr:uid="{00000000-0005-0000-0000-00006F2A0000}"/>
    <cellStyle name="Virgül 2 3 3 2 2 2 2 3" xfId="6966" xr:uid="{00000000-0005-0000-0000-0000702A0000}"/>
    <cellStyle name="Virgül 2 3 3 2 2 2 3" xfId="2612" xr:uid="{00000000-0005-0000-0000-0000712A0000}"/>
    <cellStyle name="Virgül 2 3 3 2 2 2 3 2" xfId="5590" xr:uid="{00000000-0005-0000-0000-0000722A0000}"/>
    <cellStyle name="Virgül 2 3 3 2 2 2 3 2 2" xfId="11542" xr:uid="{00000000-0005-0000-0000-0000732A0000}"/>
    <cellStyle name="Virgül 2 3 3 2 2 2 3 3" xfId="8566" xr:uid="{00000000-0005-0000-0000-0000742A0000}"/>
    <cellStyle name="Virgül 2 3 3 2 2 2 4" xfId="3594" xr:uid="{00000000-0005-0000-0000-0000752A0000}"/>
    <cellStyle name="Virgül 2 3 3 2 2 2 4 2" xfId="9548" xr:uid="{00000000-0005-0000-0000-0000762A0000}"/>
    <cellStyle name="Virgül 2 3 3 2 2 2 5" xfId="6572" xr:uid="{00000000-0005-0000-0000-0000772A0000}"/>
    <cellStyle name="Virgül 2 3 3 2 2 3" xfId="1216" xr:uid="{00000000-0005-0000-0000-0000782A0000}"/>
    <cellStyle name="Virgül 2 3 3 2 2 3 2" xfId="4206" xr:uid="{00000000-0005-0000-0000-0000792A0000}"/>
    <cellStyle name="Virgül 2 3 3 2 2 3 2 2" xfId="10160" xr:uid="{00000000-0005-0000-0000-00007A2A0000}"/>
    <cellStyle name="Virgül 2 3 3 2 2 3 3" xfId="7184" xr:uid="{00000000-0005-0000-0000-00007B2A0000}"/>
    <cellStyle name="Virgül 2 3 3 2 2 4" xfId="2237" xr:uid="{00000000-0005-0000-0000-00007C2A0000}"/>
    <cellStyle name="Virgül 2 3 3 2 2 4 2" xfId="5215" xr:uid="{00000000-0005-0000-0000-00007D2A0000}"/>
    <cellStyle name="Virgül 2 3 3 2 2 4 2 2" xfId="11167" xr:uid="{00000000-0005-0000-0000-00007E2A0000}"/>
    <cellStyle name="Virgül 2 3 3 2 2 4 3" xfId="8191" xr:uid="{00000000-0005-0000-0000-00007F2A0000}"/>
    <cellStyle name="Virgül 2 3 3 2 2 5" xfId="3219" xr:uid="{00000000-0005-0000-0000-0000802A0000}"/>
    <cellStyle name="Virgül 2 3 3 2 2 5 2" xfId="9173" xr:uid="{00000000-0005-0000-0000-0000812A0000}"/>
    <cellStyle name="Virgül 2 3 3 2 2 6" xfId="6197" xr:uid="{00000000-0005-0000-0000-0000822A0000}"/>
    <cellStyle name="Virgül 2 3 3 2 3" xfId="352" xr:uid="{00000000-0005-0000-0000-0000832A0000}"/>
    <cellStyle name="Virgül 2 3 3 2 3 2" xfId="727" xr:uid="{00000000-0005-0000-0000-0000842A0000}"/>
    <cellStyle name="Virgül 2 3 3 2 3 2 2" xfId="1951" xr:uid="{00000000-0005-0000-0000-0000852A0000}"/>
    <cellStyle name="Virgül 2 3 3 2 3 2 2 2" xfId="4941" xr:uid="{00000000-0005-0000-0000-0000862A0000}"/>
    <cellStyle name="Virgül 2 3 3 2 3 2 2 2 2" xfId="10895" xr:uid="{00000000-0005-0000-0000-0000872A0000}"/>
    <cellStyle name="Virgül 2 3 3 2 3 2 2 3" xfId="7919" xr:uid="{00000000-0005-0000-0000-0000882A0000}"/>
    <cellStyle name="Virgül 2 3 3 2 3 2 3" xfId="2737" xr:uid="{00000000-0005-0000-0000-0000892A0000}"/>
    <cellStyle name="Virgül 2 3 3 2 3 2 3 2" xfId="5715" xr:uid="{00000000-0005-0000-0000-00008A2A0000}"/>
    <cellStyle name="Virgül 2 3 3 2 3 2 3 2 2" xfId="11667" xr:uid="{00000000-0005-0000-0000-00008B2A0000}"/>
    <cellStyle name="Virgül 2 3 3 2 3 2 3 3" xfId="8691" xr:uid="{00000000-0005-0000-0000-00008C2A0000}"/>
    <cellStyle name="Virgül 2 3 3 2 3 2 4" xfId="3719" xr:uid="{00000000-0005-0000-0000-00008D2A0000}"/>
    <cellStyle name="Virgül 2 3 3 2 3 2 4 2" xfId="9673" xr:uid="{00000000-0005-0000-0000-00008E2A0000}"/>
    <cellStyle name="Virgül 2 3 3 2 3 2 5" xfId="6697" xr:uid="{00000000-0005-0000-0000-00008F2A0000}"/>
    <cellStyle name="Virgül 2 3 3 2 3 3" xfId="1341" xr:uid="{00000000-0005-0000-0000-0000902A0000}"/>
    <cellStyle name="Virgül 2 3 3 2 3 3 2" xfId="4331" xr:uid="{00000000-0005-0000-0000-0000912A0000}"/>
    <cellStyle name="Virgül 2 3 3 2 3 3 2 2" xfId="10285" xr:uid="{00000000-0005-0000-0000-0000922A0000}"/>
    <cellStyle name="Virgül 2 3 3 2 3 3 3" xfId="7309" xr:uid="{00000000-0005-0000-0000-0000932A0000}"/>
    <cellStyle name="Virgül 2 3 3 2 3 4" xfId="2362" xr:uid="{00000000-0005-0000-0000-0000942A0000}"/>
    <cellStyle name="Virgül 2 3 3 2 3 4 2" xfId="5340" xr:uid="{00000000-0005-0000-0000-0000952A0000}"/>
    <cellStyle name="Virgül 2 3 3 2 3 4 2 2" xfId="11292" xr:uid="{00000000-0005-0000-0000-0000962A0000}"/>
    <cellStyle name="Virgül 2 3 3 2 3 4 3" xfId="8316" xr:uid="{00000000-0005-0000-0000-0000972A0000}"/>
    <cellStyle name="Virgül 2 3 3 2 3 5" xfId="3344" xr:uid="{00000000-0005-0000-0000-0000982A0000}"/>
    <cellStyle name="Virgül 2 3 3 2 3 5 2" xfId="9298" xr:uid="{00000000-0005-0000-0000-0000992A0000}"/>
    <cellStyle name="Virgül 2 3 3 2 3 6" xfId="6322" xr:uid="{00000000-0005-0000-0000-00009A2A0000}"/>
    <cellStyle name="Virgül 2 3 3 2 4" xfId="847" xr:uid="{00000000-0005-0000-0000-00009B2A0000}"/>
    <cellStyle name="Virgül 2 3 3 2 4 2" xfId="1618" xr:uid="{00000000-0005-0000-0000-00009C2A0000}"/>
    <cellStyle name="Virgül 2 3 3 2 4 2 2" xfId="4608" xr:uid="{00000000-0005-0000-0000-00009D2A0000}"/>
    <cellStyle name="Virgül 2 3 3 2 4 2 2 2" xfId="10562" xr:uid="{00000000-0005-0000-0000-00009E2A0000}"/>
    <cellStyle name="Virgül 2 3 3 2 4 2 3" xfId="7586" xr:uid="{00000000-0005-0000-0000-00009F2A0000}"/>
    <cellStyle name="Virgül 2 3 3 2 4 3" xfId="2857" xr:uid="{00000000-0005-0000-0000-0000A02A0000}"/>
    <cellStyle name="Virgül 2 3 3 2 4 3 2" xfId="5835" xr:uid="{00000000-0005-0000-0000-0000A12A0000}"/>
    <cellStyle name="Virgül 2 3 3 2 4 3 2 2" xfId="11787" xr:uid="{00000000-0005-0000-0000-0000A22A0000}"/>
    <cellStyle name="Virgül 2 3 3 2 4 3 3" xfId="8811" xr:uid="{00000000-0005-0000-0000-0000A32A0000}"/>
    <cellStyle name="Virgül 2 3 3 2 4 4" xfId="3839" xr:uid="{00000000-0005-0000-0000-0000A42A0000}"/>
    <cellStyle name="Virgül 2 3 3 2 4 4 2" xfId="9793" xr:uid="{00000000-0005-0000-0000-0000A52A0000}"/>
    <cellStyle name="Virgül 2 3 3 2 4 5" xfId="6817" xr:uid="{00000000-0005-0000-0000-0000A62A0000}"/>
    <cellStyle name="Virgül 2 3 3 2 5" xfId="967" xr:uid="{00000000-0005-0000-0000-0000A72A0000}"/>
    <cellStyle name="Virgül 2 3 3 2 5 2" xfId="1738" xr:uid="{00000000-0005-0000-0000-0000A82A0000}"/>
    <cellStyle name="Virgül 2 3 3 2 5 2 2" xfId="4728" xr:uid="{00000000-0005-0000-0000-0000A92A0000}"/>
    <cellStyle name="Virgül 2 3 3 2 5 2 2 2" xfId="10682" xr:uid="{00000000-0005-0000-0000-0000AA2A0000}"/>
    <cellStyle name="Virgül 2 3 3 2 5 2 3" xfId="7706" xr:uid="{00000000-0005-0000-0000-0000AB2A0000}"/>
    <cellStyle name="Virgül 2 3 3 2 5 3" xfId="2977" xr:uid="{00000000-0005-0000-0000-0000AC2A0000}"/>
    <cellStyle name="Virgül 2 3 3 2 5 3 2" xfId="5955" xr:uid="{00000000-0005-0000-0000-0000AD2A0000}"/>
    <cellStyle name="Virgül 2 3 3 2 5 3 2 2" xfId="11907" xr:uid="{00000000-0005-0000-0000-0000AE2A0000}"/>
    <cellStyle name="Virgül 2 3 3 2 5 3 3" xfId="8931" xr:uid="{00000000-0005-0000-0000-0000AF2A0000}"/>
    <cellStyle name="Virgül 2 3 3 2 5 4" xfId="3959" xr:uid="{00000000-0005-0000-0000-0000B02A0000}"/>
    <cellStyle name="Virgül 2 3 3 2 5 4 2" xfId="9913" xr:uid="{00000000-0005-0000-0000-0000B12A0000}"/>
    <cellStyle name="Virgül 2 3 3 2 5 5" xfId="6937" xr:uid="{00000000-0005-0000-0000-0000B22A0000}"/>
    <cellStyle name="Virgül 2 3 3 2 6" xfId="482" xr:uid="{00000000-0005-0000-0000-0000B32A0000}"/>
    <cellStyle name="Virgül 2 3 3 2 6 2" xfId="1420" xr:uid="{00000000-0005-0000-0000-0000B42A0000}"/>
    <cellStyle name="Virgül 2 3 3 2 6 2 2" xfId="4410" xr:uid="{00000000-0005-0000-0000-0000B52A0000}"/>
    <cellStyle name="Virgül 2 3 3 2 6 2 2 2" xfId="10364" xr:uid="{00000000-0005-0000-0000-0000B62A0000}"/>
    <cellStyle name="Virgül 2 3 3 2 6 2 3" xfId="7388" xr:uid="{00000000-0005-0000-0000-0000B72A0000}"/>
    <cellStyle name="Virgül 2 3 3 2 6 3" xfId="2492" xr:uid="{00000000-0005-0000-0000-0000B82A0000}"/>
    <cellStyle name="Virgül 2 3 3 2 6 3 2" xfId="5470" xr:uid="{00000000-0005-0000-0000-0000B92A0000}"/>
    <cellStyle name="Virgül 2 3 3 2 6 3 2 2" xfId="11422" xr:uid="{00000000-0005-0000-0000-0000BA2A0000}"/>
    <cellStyle name="Virgül 2 3 3 2 6 3 3" xfId="8446" xr:uid="{00000000-0005-0000-0000-0000BB2A0000}"/>
    <cellStyle name="Virgül 2 3 3 2 6 4" xfId="3474" xr:uid="{00000000-0005-0000-0000-0000BC2A0000}"/>
    <cellStyle name="Virgül 2 3 3 2 6 4 2" xfId="9428" xr:uid="{00000000-0005-0000-0000-0000BD2A0000}"/>
    <cellStyle name="Virgül 2 3 3 2 6 5" xfId="6452" xr:uid="{00000000-0005-0000-0000-0000BE2A0000}"/>
    <cellStyle name="Virgül 2 3 3 2 7" xfId="1096" xr:uid="{00000000-0005-0000-0000-0000BF2A0000}"/>
    <cellStyle name="Virgül 2 3 3 2 7 2" xfId="4086" xr:uid="{00000000-0005-0000-0000-0000C02A0000}"/>
    <cellStyle name="Virgül 2 3 3 2 7 2 2" xfId="10040" xr:uid="{00000000-0005-0000-0000-0000C12A0000}"/>
    <cellStyle name="Virgül 2 3 3 2 7 3" xfId="7064" xr:uid="{00000000-0005-0000-0000-0000C22A0000}"/>
    <cellStyle name="Virgül 2 3 3 2 8" xfId="2117" xr:uid="{00000000-0005-0000-0000-0000C32A0000}"/>
    <cellStyle name="Virgül 2 3 3 2 8 2" xfId="5095" xr:uid="{00000000-0005-0000-0000-0000C42A0000}"/>
    <cellStyle name="Virgül 2 3 3 2 8 2 2" xfId="11047" xr:uid="{00000000-0005-0000-0000-0000C52A0000}"/>
    <cellStyle name="Virgül 2 3 3 2 8 3" xfId="8071" xr:uid="{00000000-0005-0000-0000-0000C62A0000}"/>
    <cellStyle name="Virgül 2 3 3 2 9" xfId="3099" xr:uid="{00000000-0005-0000-0000-0000C72A0000}"/>
    <cellStyle name="Virgül 2 3 3 2 9 2" xfId="9053" xr:uid="{00000000-0005-0000-0000-0000C82A0000}"/>
    <cellStyle name="Virgül 2 3 3 3" xfId="167" xr:uid="{00000000-0005-0000-0000-0000C92A0000}"/>
    <cellStyle name="Virgül 2 3 3 3 2" xfId="542" xr:uid="{00000000-0005-0000-0000-0000CA2A0000}"/>
    <cellStyle name="Virgül 2 3 3 3 2 2" xfId="1401" xr:uid="{00000000-0005-0000-0000-0000CB2A0000}"/>
    <cellStyle name="Virgül 2 3 3 3 2 2 2" xfId="4391" xr:uid="{00000000-0005-0000-0000-0000CC2A0000}"/>
    <cellStyle name="Virgül 2 3 3 3 2 2 2 2" xfId="10345" xr:uid="{00000000-0005-0000-0000-0000CD2A0000}"/>
    <cellStyle name="Virgül 2 3 3 3 2 2 3" xfId="7369" xr:uid="{00000000-0005-0000-0000-0000CE2A0000}"/>
    <cellStyle name="Virgül 2 3 3 3 2 3" xfId="2552" xr:uid="{00000000-0005-0000-0000-0000CF2A0000}"/>
    <cellStyle name="Virgül 2 3 3 3 2 3 2" xfId="5530" xr:uid="{00000000-0005-0000-0000-0000D02A0000}"/>
    <cellStyle name="Virgül 2 3 3 3 2 3 2 2" xfId="11482" xr:uid="{00000000-0005-0000-0000-0000D12A0000}"/>
    <cellStyle name="Virgül 2 3 3 3 2 3 3" xfId="8506" xr:uid="{00000000-0005-0000-0000-0000D22A0000}"/>
    <cellStyle name="Virgül 2 3 3 3 2 4" xfId="3534" xr:uid="{00000000-0005-0000-0000-0000D32A0000}"/>
    <cellStyle name="Virgül 2 3 3 3 2 4 2" xfId="9488" xr:uid="{00000000-0005-0000-0000-0000D42A0000}"/>
    <cellStyle name="Virgül 2 3 3 3 2 5" xfId="6512" xr:uid="{00000000-0005-0000-0000-0000D52A0000}"/>
    <cellStyle name="Virgül 2 3 3 3 3" xfId="1156" xr:uid="{00000000-0005-0000-0000-0000D62A0000}"/>
    <cellStyle name="Virgül 2 3 3 3 3 2" xfId="4146" xr:uid="{00000000-0005-0000-0000-0000D72A0000}"/>
    <cellStyle name="Virgül 2 3 3 3 3 2 2" xfId="10100" xr:uid="{00000000-0005-0000-0000-0000D82A0000}"/>
    <cellStyle name="Virgül 2 3 3 3 3 3" xfId="7124" xr:uid="{00000000-0005-0000-0000-0000D92A0000}"/>
    <cellStyle name="Virgül 2 3 3 3 4" xfId="2177" xr:uid="{00000000-0005-0000-0000-0000DA2A0000}"/>
    <cellStyle name="Virgül 2 3 3 3 4 2" xfId="5155" xr:uid="{00000000-0005-0000-0000-0000DB2A0000}"/>
    <cellStyle name="Virgül 2 3 3 3 4 2 2" xfId="11107" xr:uid="{00000000-0005-0000-0000-0000DC2A0000}"/>
    <cellStyle name="Virgül 2 3 3 3 4 3" xfId="8131" xr:uid="{00000000-0005-0000-0000-0000DD2A0000}"/>
    <cellStyle name="Virgül 2 3 3 3 5" xfId="3159" xr:uid="{00000000-0005-0000-0000-0000DE2A0000}"/>
    <cellStyle name="Virgül 2 3 3 3 5 2" xfId="9113" xr:uid="{00000000-0005-0000-0000-0000DF2A0000}"/>
    <cellStyle name="Virgül 2 3 3 3 6" xfId="6137" xr:uid="{00000000-0005-0000-0000-0000E02A0000}"/>
    <cellStyle name="Virgül 2 3 3 4" xfId="292" xr:uid="{00000000-0005-0000-0000-0000E12A0000}"/>
    <cellStyle name="Virgül 2 3 3 4 2" xfId="667" xr:uid="{00000000-0005-0000-0000-0000E22A0000}"/>
    <cellStyle name="Virgül 2 3 3 4 2 2" xfId="1891" xr:uid="{00000000-0005-0000-0000-0000E32A0000}"/>
    <cellStyle name="Virgül 2 3 3 4 2 2 2" xfId="4881" xr:uid="{00000000-0005-0000-0000-0000E42A0000}"/>
    <cellStyle name="Virgül 2 3 3 4 2 2 2 2" xfId="10835" xr:uid="{00000000-0005-0000-0000-0000E52A0000}"/>
    <cellStyle name="Virgül 2 3 3 4 2 2 3" xfId="7859" xr:uid="{00000000-0005-0000-0000-0000E62A0000}"/>
    <cellStyle name="Virgül 2 3 3 4 2 3" xfId="2677" xr:uid="{00000000-0005-0000-0000-0000E72A0000}"/>
    <cellStyle name="Virgül 2 3 3 4 2 3 2" xfId="5655" xr:uid="{00000000-0005-0000-0000-0000E82A0000}"/>
    <cellStyle name="Virgül 2 3 3 4 2 3 2 2" xfId="11607" xr:uid="{00000000-0005-0000-0000-0000E92A0000}"/>
    <cellStyle name="Virgül 2 3 3 4 2 3 3" xfId="8631" xr:uid="{00000000-0005-0000-0000-0000EA2A0000}"/>
    <cellStyle name="Virgül 2 3 3 4 2 4" xfId="3659" xr:uid="{00000000-0005-0000-0000-0000EB2A0000}"/>
    <cellStyle name="Virgül 2 3 3 4 2 4 2" xfId="9613" xr:uid="{00000000-0005-0000-0000-0000EC2A0000}"/>
    <cellStyle name="Virgül 2 3 3 4 2 5" xfId="6637" xr:uid="{00000000-0005-0000-0000-0000ED2A0000}"/>
    <cellStyle name="Virgül 2 3 3 4 3" xfId="1281" xr:uid="{00000000-0005-0000-0000-0000EE2A0000}"/>
    <cellStyle name="Virgül 2 3 3 4 3 2" xfId="4271" xr:uid="{00000000-0005-0000-0000-0000EF2A0000}"/>
    <cellStyle name="Virgül 2 3 3 4 3 2 2" xfId="10225" xr:uid="{00000000-0005-0000-0000-0000F02A0000}"/>
    <cellStyle name="Virgül 2 3 3 4 3 3" xfId="7249" xr:uid="{00000000-0005-0000-0000-0000F12A0000}"/>
    <cellStyle name="Virgül 2 3 3 4 4" xfId="2302" xr:uid="{00000000-0005-0000-0000-0000F22A0000}"/>
    <cellStyle name="Virgül 2 3 3 4 4 2" xfId="5280" xr:uid="{00000000-0005-0000-0000-0000F32A0000}"/>
    <cellStyle name="Virgül 2 3 3 4 4 2 2" xfId="11232" xr:uid="{00000000-0005-0000-0000-0000F42A0000}"/>
    <cellStyle name="Virgül 2 3 3 4 4 3" xfId="8256" xr:uid="{00000000-0005-0000-0000-0000F52A0000}"/>
    <cellStyle name="Virgül 2 3 3 4 5" xfId="3284" xr:uid="{00000000-0005-0000-0000-0000F62A0000}"/>
    <cellStyle name="Virgül 2 3 3 4 5 2" xfId="9238" xr:uid="{00000000-0005-0000-0000-0000F72A0000}"/>
    <cellStyle name="Virgül 2 3 3 4 6" xfId="6262" xr:uid="{00000000-0005-0000-0000-0000F82A0000}"/>
    <cellStyle name="Virgül 2 3 3 5" xfId="787" xr:uid="{00000000-0005-0000-0000-0000F92A0000}"/>
    <cellStyle name="Virgül 2 3 3 5 2" xfId="1558" xr:uid="{00000000-0005-0000-0000-0000FA2A0000}"/>
    <cellStyle name="Virgül 2 3 3 5 2 2" xfId="4548" xr:uid="{00000000-0005-0000-0000-0000FB2A0000}"/>
    <cellStyle name="Virgül 2 3 3 5 2 2 2" xfId="10502" xr:uid="{00000000-0005-0000-0000-0000FC2A0000}"/>
    <cellStyle name="Virgül 2 3 3 5 2 3" xfId="7526" xr:uid="{00000000-0005-0000-0000-0000FD2A0000}"/>
    <cellStyle name="Virgül 2 3 3 5 3" xfId="2797" xr:uid="{00000000-0005-0000-0000-0000FE2A0000}"/>
    <cellStyle name="Virgül 2 3 3 5 3 2" xfId="5775" xr:uid="{00000000-0005-0000-0000-0000FF2A0000}"/>
    <cellStyle name="Virgül 2 3 3 5 3 2 2" xfId="11727" xr:uid="{00000000-0005-0000-0000-0000002B0000}"/>
    <cellStyle name="Virgül 2 3 3 5 3 3" xfId="8751" xr:uid="{00000000-0005-0000-0000-0000012B0000}"/>
    <cellStyle name="Virgül 2 3 3 5 4" xfId="3779" xr:uid="{00000000-0005-0000-0000-0000022B0000}"/>
    <cellStyle name="Virgül 2 3 3 5 4 2" xfId="9733" xr:uid="{00000000-0005-0000-0000-0000032B0000}"/>
    <cellStyle name="Virgül 2 3 3 5 5" xfId="6757" xr:uid="{00000000-0005-0000-0000-0000042B0000}"/>
    <cellStyle name="Virgül 2 3 3 6" xfId="907" xr:uid="{00000000-0005-0000-0000-0000052B0000}"/>
    <cellStyle name="Virgül 2 3 3 6 2" xfId="1678" xr:uid="{00000000-0005-0000-0000-0000062B0000}"/>
    <cellStyle name="Virgül 2 3 3 6 2 2" xfId="4668" xr:uid="{00000000-0005-0000-0000-0000072B0000}"/>
    <cellStyle name="Virgül 2 3 3 6 2 2 2" xfId="10622" xr:uid="{00000000-0005-0000-0000-0000082B0000}"/>
    <cellStyle name="Virgül 2 3 3 6 2 3" xfId="7646" xr:uid="{00000000-0005-0000-0000-0000092B0000}"/>
    <cellStyle name="Virgül 2 3 3 6 3" xfId="2917" xr:uid="{00000000-0005-0000-0000-00000A2B0000}"/>
    <cellStyle name="Virgül 2 3 3 6 3 2" xfId="5895" xr:uid="{00000000-0005-0000-0000-00000B2B0000}"/>
    <cellStyle name="Virgül 2 3 3 6 3 2 2" xfId="11847" xr:uid="{00000000-0005-0000-0000-00000C2B0000}"/>
    <cellStyle name="Virgül 2 3 3 6 3 3" xfId="8871" xr:uid="{00000000-0005-0000-0000-00000D2B0000}"/>
    <cellStyle name="Virgül 2 3 3 6 4" xfId="3899" xr:uid="{00000000-0005-0000-0000-00000E2B0000}"/>
    <cellStyle name="Virgül 2 3 3 6 4 2" xfId="9853" xr:uid="{00000000-0005-0000-0000-00000F2B0000}"/>
    <cellStyle name="Virgül 2 3 3 6 5" xfId="6877" xr:uid="{00000000-0005-0000-0000-0000102B0000}"/>
    <cellStyle name="Virgül 2 3 3 7" xfId="422" xr:uid="{00000000-0005-0000-0000-0000112B0000}"/>
    <cellStyle name="Virgül 2 3 3 7 2" xfId="1811" xr:uid="{00000000-0005-0000-0000-0000122B0000}"/>
    <cellStyle name="Virgül 2 3 3 7 2 2" xfId="4801" xr:uid="{00000000-0005-0000-0000-0000132B0000}"/>
    <cellStyle name="Virgül 2 3 3 7 2 2 2" xfId="10755" xr:uid="{00000000-0005-0000-0000-0000142B0000}"/>
    <cellStyle name="Virgül 2 3 3 7 2 3" xfId="7779" xr:uid="{00000000-0005-0000-0000-0000152B0000}"/>
    <cellStyle name="Virgül 2 3 3 7 3" xfId="2432" xr:uid="{00000000-0005-0000-0000-0000162B0000}"/>
    <cellStyle name="Virgül 2 3 3 7 3 2" xfId="5410" xr:uid="{00000000-0005-0000-0000-0000172B0000}"/>
    <cellStyle name="Virgül 2 3 3 7 3 2 2" xfId="11362" xr:uid="{00000000-0005-0000-0000-0000182B0000}"/>
    <cellStyle name="Virgül 2 3 3 7 3 3" xfId="8386" xr:uid="{00000000-0005-0000-0000-0000192B0000}"/>
    <cellStyle name="Virgül 2 3 3 7 4" xfId="3414" xr:uid="{00000000-0005-0000-0000-00001A2B0000}"/>
    <cellStyle name="Virgül 2 3 3 7 4 2" xfId="9368" xr:uid="{00000000-0005-0000-0000-00001B2B0000}"/>
    <cellStyle name="Virgül 2 3 3 7 5" xfId="6392" xr:uid="{00000000-0005-0000-0000-00001C2B0000}"/>
    <cellStyle name="Virgül 2 3 3 8" xfId="1036" xr:uid="{00000000-0005-0000-0000-00001D2B0000}"/>
    <cellStyle name="Virgül 2 3 3 8 2" xfId="4026" xr:uid="{00000000-0005-0000-0000-00001E2B0000}"/>
    <cellStyle name="Virgül 2 3 3 8 2 2" xfId="9980" xr:uid="{00000000-0005-0000-0000-00001F2B0000}"/>
    <cellStyle name="Virgül 2 3 3 8 3" xfId="7004" xr:uid="{00000000-0005-0000-0000-0000202B0000}"/>
    <cellStyle name="Virgül 2 3 3 9" xfId="2057" xr:uid="{00000000-0005-0000-0000-0000212B0000}"/>
    <cellStyle name="Virgül 2 3 3 9 2" xfId="5035" xr:uid="{00000000-0005-0000-0000-0000222B0000}"/>
    <cellStyle name="Virgül 2 3 3 9 2 2" xfId="10987" xr:uid="{00000000-0005-0000-0000-0000232B0000}"/>
    <cellStyle name="Virgül 2 3 3 9 3" xfId="8011" xr:uid="{00000000-0005-0000-0000-0000242B0000}"/>
    <cellStyle name="Virgül 2 3 4" xfId="77" xr:uid="{00000000-0005-0000-0000-0000252B0000}"/>
    <cellStyle name="Virgül 2 3 4 10" xfId="6047" xr:uid="{00000000-0005-0000-0000-0000262B0000}"/>
    <cellStyle name="Virgül 2 3 4 2" xfId="197" xr:uid="{00000000-0005-0000-0000-0000272B0000}"/>
    <cellStyle name="Virgül 2 3 4 2 2" xfId="572" xr:uid="{00000000-0005-0000-0000-0000282B0000}"/>
    <cellStyle name="Virgül 2 3 4 2 2 2" xfId="1380" xr:uid="{00000000-0005-0000-0000-0000292B0000}"/>
    <cellStyle name="Virgül 2 3 4 2 2 2 2" xfId="4370" xr:uid="{00000000-0005-0000-0000-00002A2B0000}"/>
    <cellStyle name="Virgül 2 3 4 2 2 2 2 2" xfId="10324" xr:uid="{00000000-0005-0000-0000-00002B2B0000}"/>
    <cellStyle name="Virgül 2 3 4 2 2 2 3" xfId="7348" xr:uid="{00000000-0005-0000-0000-00002C2B0000}"/>
    <cellStyle name="Virgül 2 3 4 2 2 3" xfId="2582" xr:uid="{00000000-0005-0000-0000-00002D2B0000}"/>
    <cellStyle name="Virgül 2 3 4 2 2 3 2" xfId="5560" xr:uid="{00000000-0005-0000-0000-00002E2B0000}"/>
    <cellStyle name="Virgül 2 3 4 2 2 3 2 2" xfId="11512" xr:uid="{00000000-0005-0000-0000-00002F2B0000}"/>
    <cellStyle name="Virgül 2 3 4 2 2 3 3" xfId="8536" xr:uid="{00000000-0005-0000-0000-0000302B0000}"/>
    <cellStyle name="Virgül 2 3 4 2 2 4" xfId="3564" xr:uid="{00000000-0005-0000-0000-0000312B0000}"/>
    <cellStyle name="Virgül 2 3 4 2 2 4 2" xfId="9518" xr:uid="{00000000-0005-0000-0000-0000322B0000}"/>
    <cellStyle name="Virgül 2 3 4 2 2 5" xfId="6542" xr:uid="{00000000-0005-0000-0000-0000332B0000}"/>
    <cellStyle name="Virgül 2 3 4 2 3" xfId="1186" xr:uid="{00000000-0005-0000-0000-0000342B0000}"/>
    <cellStyle name="Virgül 2 3 4 2 3 2" xfId="4176" xr:uid="{00000000-0005-0000-0000-0000352B0000}"/>
    <cellStyle name="Virgül 2 3 4 2 3 2 2" xfId="10130" xr:uid="{00000000-0005-0000-0000-0000362B0000}"/>
    <cellStyle name="Virgül 2 3 4 2 3 3" xfId="7154" xr:uid="{00000000-0005-0000-0000-0000372B0000}"/>
    <cellStyle name="Virgül 2 3 4 2 4" xfId="2207" xr:uid="{00000000-0005-0000-0000-0000382B0000}"/>
    <cellStyle name="Virgül 2 3 4 2 4 2" xfId="5185" xr:uid="{00000000-0005-0000-0000-0000392B0000}"/>
    <cellStyle name="Virgül 2 3 4 2 4 2 2" xfId="11137" xr:uid="{00000000-0005-0000-0000-00003A2B0000}"/>
    <cellStyle name="Virgül 2 3 4 2 4 3" xfId="8161" xr:uid="{00000000-0005-0000-0000-00003B2B0000}"/>
    <cellStyle name="Virgül 2 3 4 2 5" xfId="3189" xr:uid="{00000000-0005-0000-0000-00003C2B0000}"/>
    <cellStyle name="Virgül 2 3 4 2 5 2" xfId="9143" xr:uid="{00000000-0005-0000-0000-00003D2B0000}"/>
    <cellStyle name="Virgül 2 3 4 2 6" xfId="6167" xr:uid="{00000000-0005-0000-0000-00003E2B0000}"/>
    <cellStyle name="Virgül 2 3 4 3" xfId="322" xr:uid="{00000000-0005-0000-0000-00003F2B0000}"/>
    <cellStyle name="Virgül 2 3 4 3 2" xfId="697" xr:uid="{00000000-0005-0000-0000-0000402B0000}"/>
    <cellStyle name="Virgül 2 3 4 3 2 2" xfId="1921" xr:uid="{00000000-0005-0000-0000-0000412B0000}"/>
    <cellStyle name="Virgül 2 3 4 3 2 2 2" xfId="4911" xr:uid="{00000000-0005-0000-0000-0000422B0000}"/>
    <cellStyle name="Virgül 2 3 4 3 2 2 2 2" xfId="10865" xr:uid="{00000000-0005-0000-0000-0000432B0000}"/>
    <cellStyle name="Virgül 2 3 4 3 2 2 3" xfId="7889" xr:uid="{00000000-0005-0000-0000-0000442B0000}"/>
    <cellStyle name="Virgül 2 3 4 3 2 3" xfId="2707" xr:uid="{00000000-0005-0000-0000-0000452B0000}"/>
    <cellStyle name="Virgül 2 3 4 3 2 3 2" xfId="5685" xr:uid="{00000000-0005-0000-0000-0000462B0000}"/>
    <cellStyle name="Virgül 2 3 4 3 2 3 2 2" xfId="11637" xr:uid="{00000000-0005-0000-0000-0000472B0000}"/>
    <cellStyle name="Virgül 2 3 4 3 2 3 3" xfId="8661" xr:uid="{00000000-0005-0000-0000-0000482B0000}"/>
    <cellStyle name="Virgül 2 3 4 3 2 4" xfId="3689" xr:uid="{00000000-0005-0000-0000-0000492B0000}"/>
    <cellStyle name="Virgül 2 3 4 3 2 4 2" xfId="9643" xr:uid="{00000000-0005-0000-0000-00004A2B0000}"/>
    <cellStyle name="Virgül 2 3 4 3 2 5" xfId="6667" xr:uid="{00000000-0005-0000-0000-00004B2B0000}"/>
    <cellStyle name="Virgül 2 3 4 3 3" xfId="1311" xr:uid="{00000000-0005-0000-0000-00004C2B0000}"/>
    <cellStyle name="Virgül 2 3 4 3 3 2" xfId="4301" xr:uid="{00000000-0005-0000-0000-00004D2B0000}"/>
    <cellStyle name="Virgül 2 3 4 3 3 2 2" xfId="10255" xr:uid="{00000000-0005-0000-0000-00004E2B0000}"/>
    <cellStyle name="Virgül 2 3 4 3 3 3" xfId="7279" xr:uid="{00000000-0005-0000-0000-00004F2B0000}"/>
    <cellStyle name="Virgül 2 3 4 3 4" xfId="2332" xr:uid="{00000000-0005-0000-0000-0000502B0000}"/>
    <cellStyle name="Virgül 2 3 4 3 4 2" xfId="5310" xr:uid="{00000000-0005-0000-0000-0000512B0000}"/>
    <cellStyle name="Virgül 2 3 4 3 4 2 2" xfId="11262" xr:uid="{00000000-0005-0000-0000-0000522B0000}"/>
    <cellStyle name="Virgül 2 3 4 3 4 3" xfId="8286" xr:uid="{00000000-0005-0000-0000-0000532B0000}"/>
    <cellStyle name="Virgül 2 3 4 3 5" xfId="3314" xr:uid="{00000000-0005-0000-0000-0000542B0000}"/>
    <cellStyle name="Virgül 2 3 4 3 5 2" xfId="9268" xr:uid="{00000000-0005-0000-0000-0000552B0000}"/>
    <cellStyle name="Virgül 2 3 4 3 6" xfId="6292" xr:uid="{00000000-0005-0000-0000-0000562B0000}"/>
    <cellStyle name="Virgül 2 3 4 4" xfId="817" xr:uid="{00000000-0005-0000-0000-0000572B0000}"/>
    <cellStyle name="Virgül 2 3 4 4 2" xfId="1588" xr:uid="{00000000-0005-0000-0000-0000582B0000}"/>
    <cellStyle name="Virgül 2 3 4 4 2 2" xfId="4578" xr:uid="{00000000-0005-0000-0000-0000592B0000}"/>
    <cellStyle name="Virgül 2 3 4 4 2 2 2" xfId="10532" xr:uid="{00000000-0005-0000-0000-00005A2B0000}"/>
    <cellStyle name="Virgül 2 3 4 4 2 3" xfId="7556" xr:uid="{00000000-0005-0000-0000-00005B2B0000}"/>
    <cellStyle name="Virgül 2 3 4 4 3" xfId="2827" xr:uid="{00000000-0005-0000-0000-00005C2B0000}"/>
    <cellStyle name="Virgül 2 3 4 4 3 2" xfId="5805" xr:uid="{00000000-0005-0000-0000-00005D2B0000}"/>
    <cellStyle name="Virgül 2 3 4 4 3 2 2" xfId="11757" xr:uid="{00000000-0005-0000-0000-00005E2B0000}"/>
    <cellStyle name="Virgül 2 3 4 4 3 3" xfId="8781" xr:uid="{00000000-0005-0000-0000-00005F2B0000}"/>
    <cellStyle name="Virgül 2 3 4 4 4" xfId="3809" xr:uid="{00000000-0005-0000-0000-0000602B0000}"/>
    <cellStyle name="Virgül 2 3 4 4 4 2" xfId="9763" xr:uid="{00000000-0005-0000-0000-0000612B0000}"/>
    <cellStyle name="Virgül 2 3 4 4 5" xfId="6787" xr:uid="{00000000-0005-0000-0000-0000622B0000}"/>
    <cellStyle name="Virgül 2 3 4 5" xfId="937" xr:uid="{00000000-0005-0000-0000-0000632B0000}"/>
    <cellStyle name="Virgül 2 3 4 5 2" xfId="1708" xr:uid="{00000000-0005-0000-0000-0000642B0000}"/>
    <cellStyle name="Virgül 2 3 4 5 2 2" xfId="4698" xr:uid="{00000000-0005-0000-0000-0000652B0000}"/>
    <cellStyle name="Virgül 2 3 4 5 2 2 2" xfId="10652" xr:uid="{00000000-0005-0000-0000-0000662B0000}"/>
    <cellStyle name="Virgül 2 3 4 5 2 3" xfId="7676" xr:uid="{00000000-0005-0000-0000-0000672B0000}"/>
    <cellStyle name="Virgül 2 3 4 5 3" xfId="2947" xr:uid="{00000000-0005-0000-0000-0000682B0000}"/>
    <cellStyle name="Virgül 2 3 4 5 3 2" xfId="5925" xr:uid="{00000000-0005-0000-0000-0000692B0000}"/>
    <cellStyle name="Virgül 2 3 4 5 3 2 2" xfId="11877" xr:uid="{00000000-0005-0000-0000-00006A2B0000}"/>
    <cellStyle name="Virgül 2 3 4 5 3 3" xfId="8901" xr:uid="{00000000-0005-0000-0000-00006B2B0000}"/>
    <cellStyle name="Virgül 2 3 4 5 4" xfId="3929" xr:uid="{00000000-0005-0000-0000-00006C2B0000}"/>
    <cellStyle name="Virgül 2 3 4 5 4 2" xfId="9883" xr:uid="{00000000-0005-0000-0000-00006D2B0000}"/>
    <cellStyle name="Virgül 2 3 4 5 5" xfId="6907" xr:uid="{00000000-0005-0000-0000-00006E2B0000}"/>
    <cellStyle name="Virgül 2 3 4 6" xfId="452" xr:uid="{00000000-0005-0000-0000-00006F2B0000}"/>
    <cellStyle name="Virgül 2 3 4 6 2" xfId="1384" xr:uid="{00000000-0005-0000-0000-0000702B0000}"/>
    <cellStyle name="Virgül 2 3 4 6 2 2" xfId="4374" xr:uid="{00000000-0005-0000-0000-0000712B0000}"/>
    <cellStyle name="Virgül 2 3 4 6 2 2 2" xfId="10328" xr:uid="{00000000-0005-0000-0000-0000722B0000}"/>
    <cellStyle name="Virgül 2 3 4 6 2 3" xfId="7352" xr:uid="{00000000-0005-0000-0000-0000732B0000}"/>
    <cellStyle name="Virgül 2 3 4 6 3" xfId="2462" xr:uid="{00000000-0005-0000-0000-0000742B0000}"/>
    <cellStyle name="Virgül 2 3 4 6 3 2" xfId="5440" xr:uid="{00000000-0005-0000-0000-0000752B0000}"/>
    <cellStyle name="Virgül 2 3 4 6 3 2 2" xfId="11392" xr:uid="{00000000-0005-0000-0000-0000762B0000}"/>
    <cellStyle name="Virgül 2 3 4 6 3 3" xfId="8416" xr:uid="{00000000-0005-0000-0000-0000772B0000}"/>
    <cellStyle name="Virgül 2 3 4 6 4" xfId="3444" xr:uid="{00000000-0005-0000-0000-0000782B0000}"/>
    <cellStyle name="Virgül 2 3 4 6 4 2" xfId="9398" xr:uid="{00000000-0005-0000-0000-0000792B0000}"/>
    <cellStyle name="Virgül 2 3 4 6 5" xfId="6422" xr:uid="{00000000-0005-0000-0000-00007A2B0000}"/>
    <cellStyle name="Virgül 2 3 4 7" xfId="1066" xr:uid="{00000000-0005-0000-0000-00007B2B0000}"/>
    <cellStyle name="Virgül 2 3 4 7 2" xfId="4056" xr:uid="{00000000-0005-0000-0000-00007C2B0000}"/>
    <cellStyle name="Virgül 2 3 4 7 2 2" xfId="10010" xr:uid="{00000000-0005-0000-0000-00007D2B0000}"/>
    <cellStyle name="Virgül 2 3 4 7 3" xfId="7034" xr:uid="{00000000-0005-0000-0000-00007E2B0000}"/>
    <cellStyle name="Virgül 2 3 4 8" xfId="2087" xr:uid="{00000000-0005-0000-0000-00007F2B0000}"/>
    <cellStyle name="Virgül 2 3 4 8 2" xfId="5065" xr:uid="{00000000-0005-0000-0000-0000802B0000}"/>
    <cellStyle name="Virgül 2 3 4 8 2 2" xfId="11017" xr:uid="{00000000-0005-0000-0000-0000812B0000}"/>
    <cellStyle name="Virgül 2 3 4 8 3" xfId="8041" xr:uid="{00000000-0005-0000-0000-0000822B0000}"/>
    <cellStyle name="Virgül 2 3 4 9" xfId="3069" xr:uid="{00000000-0005-0000-0000-0000832B0000}"/>
    <cellStyle name="Virgül 2 3 4 9 2" xfId="9023" xr:uid="{00000000-0005-0000-0000-0000842B0000}"/>
    <cellStyle name="Virgül 2 3 5" xfId="137" xr:uid="{00000000-0005-0000-0000-0000852B0000}"/>
    <cellStyle name="Virgül 2 3 5 2" xfId="512" xr:uid="{00000000-0005-0000-0000-0000862B0000}"/>
    <cellStyle name="Virgül 2 3 5 2 2" xfId="1481" xr:uid="{00000000-0005-0000-0000-0000872B0000}"/>
    <cellStyle name="Virgül 2 3 5 2 2 2" xfId="4471" xr:uid="{00000000-0005-0000-0000-0000882B0000}"/>
    <cellStyle name="Virgül 2 3 5 2 2 2 2" xfId="10425" xr:uid="{00000000-0005-0000-0000-0000892B0000}"/>
    <cellStyle name="Virgül 2 3 5 2 2 3" xfId="7449" xr:uid="{00000000-0005-0000-0000-00008A2B0000}"/>
    <cellStyle name="Virgül 2 3 5 2 3" xfId="2522" xr:uid="{00000000-0005-0000-0000-00008B2B0000}"/>
    <cellStyle name="Virgül 2 3 5 2 3 2" xfId="5500" xr:uid="{00000000-0005-0000-0000-00008C2B0000}"/>
    <cellStyle name="Virgül 2 3 5 2 3 2 2" xfId="11452" xr:uid="{00000000-0005-0000-0000-00008D2B0000}"/>
    <cellStyle name="Virgül 2 3 5 2 3 3" xfId="8476" xr:uid="{00000000-0005-0000-0000-00008E2B0000}"/>
    <cellStyle name="Virgül 2 3 5 2 4" xfId="3504" xr:uid="{00000000-0005-0000-0000-00008F2B0000}"/>
    <cellStyle name="Virgül 2 3 5 2 4 2" xfId="9458" xr:uid="{00000000-0005-0000-0000-0000902B0000}"/>
    <cellStyle name="Virgül 2 3 5 2 5" xfId="6482" xr:uid="{00000000-0005-0000-0000-0000912B0000}"/>
    <cellStyle name="Virgül 2 3 5 3" xfId="1126" xr:uid="{00000000-0005-0000-0000-0000922B0000}"/>
    <cellStyle name="Virgül 2 3 5 3 2" xfId="4116" xr:uid="{00000000-0005-0000-0000-0000932B0000}"/>
    <cellStyle name="Virgül 2 3 5 3 2 2" xfId="10070" xr:uid="{00000000-0005-0000-0000-0000942B0000}"/>
    <cellStyle name="Virgül 2 3 5 3 3" xfId="7094" xr:uid="{00000000-0005-0000-0000-0000952B0000}"/>
    <cellStyle name="Virgül 2 3 5 4" xfId="2147" xr:uid="{00000000-0005-0000-0000-0000962B0000}"/>
    <cellStyle name="Virgül 2 3 5 4 2" xfId="5125" xr:uid="{00000000-0005-0000-0000-0000972B0000}"/>
    <cellStyle name="Virgül 2 3 5 4 2 2" xfId="11077" xr:uid="{00000000-0005-0000-0000-0000982B0000}"/>
    <cellStyle name="Virgül 2 3 5 4 3" xfId="8101" xr:uid="{00000000-0005-0000-0000-0000992B0000}"/>
    <cellStyle name="Virgül 2 3 5 5" xfId="3129" xr:uid="{00000000-0005-0000-0000-00009A2B0000}"/>
    <cellStyle name="Virgül 2 3 5 5 2" xfId="9083" xr:uid="{00000000-0005-0000-0000-00009B2B0000}"/>
    <cellStyle name="Virgül 2 3 5 6" xfId="6107" xr:uid="{00000000-0005-0000-0000-00009C2B0000}"/>
    <cellStyle name="Virgül 2 3 6" xfId="262" xr:uid="{00000000-0005-0000-0000-00009D2B0000}"/>
    <cellStyle name="Virgül 2 3 6 2" xfId="637" xr:uid="{00000000-0005-0000-0000-00009E2B0000}"/>
    <cellStyle name="Virgül 2 3 6 2 2" xfId="1861" xr:uid="{00000000-0005-0000-0000-00009F2B0000}"/>
    <cellStyle name="Virgül 2 3 6 2 2 2" xfId="4851" xr:uid="{00000000-0005-0000-0000-0000A02B0000}"/>
    <cellStyle name="Virgül 2 3 6 2 2 2 2" xfId="10805" xr:uid="{00000000-0005-0000-0000-0000A12B0000}"/>
    <cellStyle name="Virgül 2 3 6 2 2 3" xfId="7829" xr:uid="{00000000-0005-0000-0000-0000A22B0000}"/>
    <cellStyle name="Virgül 2 3 6 2 3" xfId="2647" xr:uid="{00000000-0005-0000-0000-0000A32B0000}"/>
    <cellStyle name="Virgül 2 3 6 2 3 2" xfId="5625" xr:uid="{00000000-0005-0000-0000-0000A42B0000}"/>
    <cellStyle name="Virgül 2 3 6 2 3 2 2" xfId="11577" xr:uid="{00000000-0005-0000-0000-0000A52B0000}"/>
    <cellStyle name="Virgül 2 3 6 2 3 3" xfId="8601" xr:uid="{00000000-0005-0000-0000-0000A62B0000}"/>
    <cellStyle name="Virgül 2 3 6 2 4" xfId="3629" xr:uid="{00000000-0005-0000-0000-0000A72B0000}"/>
    <cellStyle name="Virgül 2 3 6 2 4 2" xfId="9583" xr:uid="{00000000-0005-0000-0000-0000A82B0000}"/>
    <cellStyle name="Virgül 2 3 6 2 5" xfId="6607" xr:uid="{00000000-0005-0000-0000-0000A92B0000}"/>
    <cellStyle name="Virgül 2 3 6 3" xfId="1251" xr:uid="{00000000-0005-0000-0000-0000AA2B0000}"/>
    <cellStyle name="Virgül 2 3 6 3 2" xfId="4241" xr:uid="{00000000-0005-0000-0000-0000AB2B0000}"/>
    <cellStyle name="Virgül 2 3 6 3 2 2" xfId="10195" xr:uid="{00000000-0005-0000-0000-0000AC2B0000}"/>
    <cellStyle name="Virgül 2 3 6 3 3" xfId="7219" xr:uid="{00000000-0005-0000-0000-0000AD2B0000}"/>
    <cellStyle name="Virgül 2 3 6 4" xfId="2272" xr:uid="{00000000-0005-0000-0000-0000AE2B0000}"/>
    <cellStyle name="Virgül 2 3 6 4 2" xfId="5250" xr:uid="{00000000-0005-0000-0000-0000AF2B0000}"/>
    <cellStyle name="Virgül 2 3 6 4 2 2" xfId="11202" xr:uid="{00000000-0005-0000-0000-0000B02B0000}"/>
    <cellStyle name="Virgül 2 3 6 4 3" xfId="8226" xr:uid="{00000000-0005-0000-0000-0000B12B0000}"/>
    <cellStyle name="Virgül 2 3 6 5" xfId="3254" xr:uid="{00000000-0005-0000-0000-0000B22B0000}"/>
    <cellStyle name="Virgül 2 3 6 5 2" xfId="9208" xr:uid="{00000000-0005-0000-0000-0000B32B0000}"/>
    <cellStyle name="Virgül 2 3 6 6" xfId="6232" xr:uid="{00000000-0005-0000-0000-0000B42B0000}"/>
    <cellStyle name="Virgül 2 3 7" xfId="757" xr:uid="{00000000-0005-0000-0000-0000B52B0000}"/>
    <cellStyle name="Virgül 2 3 7 2" xfId="1528" xr:uid="{00000000-0005-0000-0000-0000B62B0000}"/>
    <cellStyle name="Virgül 2 3 7 2 2" xfId="4518" xr:uid="{00000000-0005-0000-0000-0000B72B0000}"/>
    <cellStyle name="Virgül 2 3 7 2 2 2" xfId="10472" xr:uid="{00000000-0005-0000-0000-0000B82B0000}"/>
    <cellStyle name="Virgül 2 3 7 2 3" xfId="7496" xr:uid="{00000000-0005-0000-0000-0000B92B0000}"/>
    <cellStyle name="Virgül 2 3 7 3" xfId="2767" xr:uid="{00000000-0005-0000-0000-0000BA2B0000}"/>
    <cellStyle name="Virgül 2 3 7 3 2" xfId="5745" xr:uid="{00000000-0005-0000-0000-0000BB2B0000}"/>
    <cellStyle name="Virgül 2 3 7 3 2 2" xfId="11697" xr:uid="{00000000-0005-0000-0000-0000BC2B0000}"/>
    <cellStyle name="Virgül 2 3 7 3 3" xfId="8721" xr:uid="{00000000-0005-0000-0000-0000BD2B0000}"/>
    <cellStyle name="Virgül 2 3 7 4" xfId="3749" xr:uid="{00000000-0005-0000-0000-0000BE2B0000}"/>
    <cellStyle name="Virgül 2 3 7 4 2" xfId="9703" xr:uid="{00000000-0005-0000-0000-0000BF2B0000}"/>
    <cellStyle name="Virgül 2 3 7 5" xfId="6727" xr:uid="{00000000-0005-0000-0000-0000C02B0000}"/>
    <cellStyle name="Virgül 2 3 8" xfId="877" xr:uid="{00000000-0005-0000-0000-0000C12B0000}"/>
    <cellStyle name="Virgül 2 3 8 2" xfId="1648" xr:uid="{00000000-0005-0000-0000-0000C22B0000}"/>
    <cellStyle name="Virgül 2 3 8 2 2" xfId="4638" xr:uid="{00000000-0005-0000-0000-0000C32B0000}"/>
    <cellStyle name="Virgül 2 3 8 2 2 2" xfId="10592" xr:uid="{00000000-0005-0000-0000-0000C42B0000}"/>
    <cellStyle name="Virgül 2 3 8 2 3" xfId="7616" xr:uid="{00000000-0005-0000-0000-0000C52B0000}"/>
    <cellStyle name="Virgül 2 3 8 3" xfId="2887" xr:uid="{00000000-0005-0000-0000-0000C62B0000}"/>
    <cellStyle name="Virgül 2 3 8 3 2" xfId="5865" xr:uid="{00000000-0005-0000-0000-0000C72B0000}"/>
    <cellStyle name="Virgül 2 3 8 3 2 2" xfId="11817" xr:uid="{00000000-0005-0000-0000-0000C82B0000}"/>
    <cellStyle name="Virgül 2 3 8 3 3" xfId="8841" xr:uid="{00000000-0005-0000-0000-0000C92B0000}"/>
    <cellStyle name="Virgül 2 3 8 4" xfId="3869" xr:uid="{00000000-0005-0000-0000-0000CA2B0000}"/>
    <cellStyle name="Virgül 2 3 8 4 2" xfId="9823" xr:uid="{00000000-0005-0000-0000-0000CB2B0000}"/>
    <cellStyle name="Virgül 2 3 8 5" xfId="6847" xr:uid="{00000000-0005-0000-0000-0000CC2B0000}"/>
    <cellStyle name="Virgül 2 3 9" xfId="392" xr:uid="{00000000-0005-0000-0000-0000CD2B0000}"/>
    <cellStyle name="Virgül 2 3 9 2" xfId="999" xr:uid="{00000000-0005-0000-0000-0000CE2B0000}"/>
    <cellStyle name="Virgül 2 3 9 2 2" xfId="3989" xr:uid="{00000000-0005-0000-0000-0000CF2B0000}"/>
    <cellStyle name="Virgül 2 3 9 2 2 2" xfId="9943" xr:uid="{00000000-0005-0000-0000-0000D02B0000}"/>
    <cellStyle name="Virgül 2 3 9 2 3" xfId="6967" xr:uid="{00000000-0005-0000-0000-0000D12B0000}"/>
    <cellStyle name="Virgül 2 3 9 3" xfId="2402" xr:uid="{00000000-0005-0000-0000-0000D22B0000}"/>
    <cellStyle name="Virgül 2 3 9 3 2" xfId="5380" xr:uid="{00000000-0005-0000-0000-0000D32B0000}"/>
    <cellStyle name="Virgül 2 3 9 3 2 2" xfId="11332" xr:uid="{00000000-0005-0000-0000-0000D42B0000}"/>
    <cellStyle name="Virgül 2 3 9 3 3" xfId="8356" xr:uid="{00000000-0005-0000-0000-0000D52B0000}"/>
    <cellStyle name="Virgül 2 3 9 4" xfId="3384" xr:uid="{00000000-0005-0000-0000-0000D62B0000}"/>
    <cellStyle name="Virgül 2 3 9 4 2" xfId="9338" xr:uid="{00000000-0005-0000-0000-0000D72B0000}"/>
    <cellStyle name="Virgül 2 3 9 5" xfId="6362" xr:uid="{00000000-0005-0000-0000-0000D82B0000}"/>
    <cellStyle name="Virgül 2 4" xfId="27" xr:uid="{00000000-0005-0000-0000-0000D92B0000}"/>
    <cellStyle name="Virgül 2 4 10" xfId="1999" xr:uid="{00000000-0005-0000-0000-0000DA2B0000}"/>
    <cellStyle name="Virgül 2 4 10 2" xfId="4987" xr:uid="{00000000-0005-0000-0000-0000DB2B0000}"/>
    <cellStyle name="Virgül 2 4 10 2 2" xfId="10939" xr:uid="{00000000-0005-0000-0000-0000DC2B0000}"/>
    <cellStyle name="Virgül 2 4 10 3" xfId="7963" xr:uid="{00000000-0005-0000-0000-0000DD2B0000}"/>
    <cellStyle name="Virgül 2 4 11" xfId="2037" xr:uid="{00000000-0005-0000-0000-0000DE2B0000}"/>
    <cellStyle name="Virgül 2 4 11 2" xfId="5015" xr:uid="{00000000-0005-0000-0000-0000DF2B0000}"/>
    <cellStyle name="Virgül 2 4 11 2 2" xfId="10967" xr:uid="{00000000-0005-0000-0000-0000E02B0000}"/>
    <cellStyle name="Virgül 2 4 11 3" xfId="7991" xr:uid="{00000000-0005-0000-0000-0000E12B0000}"/>
    <cellStyle name="Virgül 2 4 12" xfId="3019" xr:uid="{00000000-0005-0000-0000-0000E22B0000}"/>
    <cellStyle name="Virgül 2 4 12 2" xfId="8973" xr:uid="{00000000-0005-0000-0000-0000E32B0000}"/>
    <cellStyle name="Virgül 2 4 13" xfId="5997" xr:uid="{00000000-0005-0000-0000-0000E42B0000}"/>
    <cellStyle name="Virgül 2 4 2" xfId="57" xr:uid="{00000000-0005-0000-0000-0000E52B0000}"/>
    <cellStyle name="Virgül 2 4 2 10" xfId="3049" xr:uid="{00000000-0005-0000-0000-0000E62B0000}"/>
    <cellStyle name="Virgül 2 4 2 10 2" xfId="9003" xr:uid="{00000000-0005-0000-0000-0000E72B0000}"/>
    <cellStyle name="Virgül 2 4 2 11" xfId="6027" xr:uid="{00000000-0005-0000-0000-0000E82B0000}"/>
    <cellStyle name="Virgül 2 4 2 2" xfId="117" xr:uid="{00000000-0005-0000-0000-0000E92B0000}"/>
    <cellStyle name="Virgül 2 4 2 2 10" xfId="6087" xr:uid="{00000000-0005-0000-0000-0000EA2B0000}"/>
    <cellStyle name="Virgül 2 4 2 2 2" xfId="237" xr:uid="{00000000-0005-0000-0000-0000EB2B0000}"/>
    <cellStyle name="Virgül 2 4 2 2 2 2" xfId="612" xr:uid="{00000000-0005-0000-0000-0000EC2B0000}"/>
    <cellStyle name="Virgül 2 4 2 2 2 2 2" xfId="1812" xr:uid="{00000000-0005-0000-0000-0000ED2B0000}"/>
    <cellStyle name="Virgül 2 4 2 2 2 2 2 2" xfId="4802" xr:uid="{00000000-0005-0000-0000-0000EE2B0000}"/>
    <cellStyle name="Virgül 2 4 2 2 2 2 2 2 2" xfId="10756" xr:uid="{00000000-0005-0000-0000-0000EF2B0000}"/>
    <cellStyle name="Virgül 2 4 2 2 2 2 2 3" xfId="7780" xr:uid="{00000000-0005-0000-0000-0000F02B0000}"/>
    <cellStyle name="Virgül 2 4 2 2 2 2 3" xfId="2622" xr:uid="{00000000-0005-0000-0000-0000F12B0000}"/>
    <cellStyle name="Virgül 2 4 2 2 2 2 3 2" xfId="5600" xr:uid="{00000000-0005-0000-0000-0000F22B0000}"/>
    <cellStyle name="Virgül 2 4 2 2 2 2 3 2 2" xfId="11552" xr:uid="{00000000-0005-0000-0000-0000F32B0000}"/>
    <cellStyle name="Virgül 2 4 2 2 2 2 3 3" xfId="8576" xr:uid="{00000000-0005-0000-0000-0000F42B0000}"/>
    <cellStyle name="Virgül 2 4 2 2 2 2 4" xfId="3604" xr:uid="{00000000-0005-0000-0000-0000F52B0000}"/>
    <cellStyle name="Virgül 2 4 2 2 2 2 4 2" xfId="9558" xr:uid="{00000000-0005-0000-0000-0000F62B0000}"/>
    <cellStyle name="Virgül 2 4 2 2 2 2 5" xfId="6582" xr:uid="{00000000-0005-0000-0000-0000F72B0000}"/>
    <cellStyle name="Virgül 2 4 2 2 2 3" xfId="1226" xr:uid="{00000000-0005-0000-0000-0000F82B0000}"/>
    <cellStyle name="Virgül 2 4 2 2 2 3 2" xfId="4216" xr:uid="{00000000-0005-0000-0000-0000F92B0000}"/>
    <cellStyle name="Virgül 2 4 2 2 2 3 2 2" xfId="10170" xr:uid="{00000000-0005-0000-0000-0000FA2B0000}"/>
    <cellStyle name="Virgül 2 4 2 2 2 3 3" xfId="7194" xr:uid="{00000000-0005-0000-0000-0000FB2B0000}"/>
    <cellStyle name="Virgül 2 4 2 2 2 4" xfId="2247" xr:uid="{00000000-0005-0000-0000-0000FC2B0000}"/>
    <cellStyle name="Virgül 2 4 2 2 2 4 2" xfId="5225" xr:uid="{00000000-0005-0000-0000-0000FD2B0000}"/>
    <cellStyle name="Virgül 2 4 2 2 2 4 2 2" xfId="11177" xr:uid="{00000000-0005-0000-0000-0000FE2B0000}"/>
    <cellStyle name="Virgül 2 4 2 2 2 4 3" xfId="8201" xr:uid="{00000000-0005-0000-0000-0000FF2B0000}"/>
    <cellStyle name="Virgül 2 4 2 2 2 5" xfId="3229" xr:uid="{00000000-0005-0000-0000-0000002C0000}"/>
    <cellStyle name="Virgül 2 4 2 2 2 5 2" xfId="9183" xr:uid="{00000000-0005-0000-0000-0000012C0000}"/>
    <cellStyle name="Virgül 2 4 2 2 2 6" xfId="6207" xr:uid="{00000000-0005-0000-0000-0000022C0000}"/>
    <cellStyle name="Virgül 2 4 2 2 3" xfId="362" xr:uid="{00000000-0005-0000-0000-0000032C0000}"/>
    <cellStyle name="Virgül 2 4 2 2 3 2" xfId="737" xr:uid="{00000000-0005-0000-0000-0000042C0000}"/>
    <cellStyle name="Virgül 2 4 2 2 3 2 2" xfId="1961" xr:uid="{00000000-0005-0000-0000-0000052C0000}"/>
    <cellStyle name="Virgül 2 4 2 2 3 2 2 2" xfId="4951" xr:uid="{00000000-0005-0000-0000-0000062C0000}"/>
    <cellStyle name="Virgül 2 4 2 2 3 2 2 2 2" xfId="10905" xr:uid="{00000000-0005-0000-0000-0000072C0000}"/>
    <cellStyle name="Virgül 2 4 2 2 3 2 2 3" xfId="7929" xr:uid="{00000000-0005-0000-0000-0000082C0000}"/>
    <cellStyle name="Virgül 2 4 2 2 3 2 3" xfId="2747" xr:uid="{00000000-0005-0000-0000-0000092C0000}"/>
    <cellStyle name="Virgül 2 4 2 2 3 2 3 2" xfId="5725" xr:uid="{00000000-0005-0000-0000-00000A2C0000}"/>
    <cellStyle name="Virgül 2 4 2 2 3 2 3 2 2" xfId="11677" xr:uid="{00000000-0005-0000-0000-00000B2C0000}"/>
    <cellStyle name="Virgül 2 4 2 2 3 2 3 3" xfId="8701" xr:uid="{00000000-0005-0000-0000-00000C2C0000}"/>
    <cellStyle name="Virgül 2 4 2 2 3 2 4" xfId="3729" xr:uid="{00000000-0005-0000-0000-00000D2C0000}"/>
    <cellStyle name="Virgül 2 4 2 2 3 2 4 2" xfId="9683" xr:uid="{00000000-0005-0000-0000-00000E2C0000}"/>
    <cellStyle name="Virgül 2 4 2 2 3 2 5" xfId="6707" xr:uid="{00000000-0005-0000-0000-00000F2C0000}"/>
    <cellStyle name="Virgül 2 4 2 2 3 3" xfId="1351" xr:uid="{00000000-0005-0000-0000-0000102C0000}"/>
    <cellStyle name="Virgül 2 4 2 2 3 3 2" xfId="4341" xr:uid="{00000000-0005-0000-0000-0000112C0000}"/>
    <cellStyle name="Virgül 2 4 2 2 3 3 2 2" xfId="10295" xr:uid="{00000000-0005-0000-0000-0000122C0000}"/>
    <cellStyle name="Virgül 2 4 2 2 3 3 3" xfId="7319" xr:uid="{00000000-0005-0000-0000-0000132C0000}"/>
    <cellStyle name="Virgül 2 4 2 2 3 4" xfId="2372" xr:uid="{00000000-0005-0000-0000-0000142C0000}"/>
    <cellStyle name="Virgül 2 4 2 2 3 4 2" xfId="5350" xr:uid="{00000000-0005-0000-0000-0000152C0000}"/>
    <cellStyle name="Virgül 2 4 2 2 3 4 2 2" xfId="11302" xr:uid="{00000000-0005-0000-0000-0000162C0000}"/>
    <cellStyle name="Virgül 2 4 2 2 3 4 3" xfId="8326" xr:uid="{00000000-0005-0000-0000-0000172C0000}"/>
    <cellStyle name="Virgül 2 4 2 2 3 5" xfId="3354" xr:uid="{00000000-0005-0000-0000-0000182C0000}"/>
    <cellStyle name="Virgül 2 4 2 2 3 5 2" xfId="9308" xr:uid="{00000000-0005-0000-0000-0000192C0000}"/>
    <cellStyle name="Virgül 2 4 2 2 3 6" xfId="6332" xr:uid="{00000000-0005-0000-0000-00001A2C0000}"/>
    <cellStyle name="Virgül 2 4 2 2 4" xfId="857" xr:uid="{00000000-0005-0000-0000-00001B2C0000}"/>
    <cellStyle name="Virgül 2 4 2 2 4 2" xfId="1628" xr:uid="{00000000-0005-0000-0000-00001C2C0000}"/>
    <cellStyle name="Virgül 2 4 2 2 4 2 2" xfId="4618" xr:uid="{00000000-0005-0000-0000-00001D2C0000}"/>
    <cellStyle name="Virgül 2 4 2 2 4 2 2 2" xfId="10572" xr:uid="{00000000-0005-0000-0000-00001E2C0000}"/>
    <cellStyle name="Virgül 2 4 2 2 4 2 3" xfId="7596" xr:uid="{00000000-0005-0000-0000-00001F2C0000}"/>
    <cellStyle name="Virgül 2 4 2 2 4 3" xfId="2867" xr:uid="{00000000-0005-0000-0000-0000202C0000}"/>
    <cellStyle name="Virgül 2 4 2 2 4 3 2" xfId="5845" xr:uid="{00000000-0005-0000-0000-0000212C0000}"/>
    <cellStyle name="Virgül 2 4 2 2 4 3 2 2" xfId="11797" xr:uid="{00000000-0005-0000-0000-0000222C0000}"/>
    <cellStyle name="Virgül 2 4 2 2 4 3 3" xfId="8821" xr:uid="{00000000-0005-0000-0000-0000232C0000}"/>
    <cellStyle name="Virgül 2 4 2 2 4 4" xfId="3849" xr:uid="{00000000-0005-0000-0000-0000242C0000}"/>
    <cellStyle name="Virgül 2 4 2 2 4 4 2" xfId="9803" xr:uid="{00000000-0005-0000-0000-0000252C0000}"/>
    <cellStyle name="Virgül 2 4 2 2 4 5" xfId="6827" xr:uid="{00000000-0005-0000-0000-0000262C0000}"/>
    <cellStyle name="Virgül 2 4 2 2 5" xfId="977" xr:uid="{00000000-0005-0000-0000-0000272C0000}"/>
    <cellStyle name="Virgül 2 4 2 2 5 2" xfId="1748" xr:uid="{00000000-0005-0000-0000-0000282C0000}"/>
    <cellStyle name="Virgül 2 4 2 2 5 2 2" xfId="4738" xr:uid="{00000000-0005-0000-0000-0000292C0000}"/>
    <cellStyle name="Virgül 2 4 2 2 5 2 2 2" xfId="10692" xr:uid="{00000000-0005-0000-0000-00002A2C0000}"/>
    <cellStyle name="Virgül 2 4 2 2 5 2 3" xfId="7716" xr:uid="{00000000-0005-0000-0000-00002B2C0000}"/>
    <cellStyle name="Virgül 2 4 2 2 5 3" xfId="2987" xr:uid="{00000000-0005-0000-0000-00002C2C0000}"/>
    <cellStyle name="Virgül 2 4 2 2 5 3 2" xfId="5965" xr:uid="{00000000-0005-0000-0000-00002D2C0000}"/>
    <cellStyle name="Virgül 2 4 2 2 5 3 2 2" xfId="11917" xr:uid="{00000000-0005-0000-0000-00002E2C0000}"/>
    <cellStyle name="Virgül 2 4 2 2 5 3 3" xfId="8941" xr:uid="{00000000-0005-0000-0000-00002F2C0000}"/>
    <cellStyle name="Virgül 2 4 2 2 5 4" xfId="3969" xr:uid="{00000000-0005-0000-0000-0000302C0000}"/>
    <cellStyle name="Virgül 2 4 2 2 5 4 2" xfId="9923" xr:uid="{00000000-0005-0000-0000-0000312C0000}"/>
    <cellStyle name="Virgül 2 4 2 2 5 5" xfId="6947" xr:uid="{00000000-0005-0000-0000-0000322C0000}"/>
    <cellStyle name="Virgül 2 4 2 2 6" xfId="492" xr:uid="{00000000-0005-0000-0000-0000332C0000}"/>
    <cellStyle name="Virgül 2 4 2 2 6 2" xfId="1372" xr:uid="{00000000-0005-0000-0000-0000342C0000}"/>
    <cellStyle name="Virgül 2 4 2 2 6 2 2" xfId="4362" xr:uid="{00000000-0005-0000-0000-0000352C0000}"/>
    <cellStyle name="Virgül 2 4 2 2 6 2 2 2" xfId="10316" xr:uid="{00000000-0005-0000-0000-0000362C0000}"/>
    <cellStyle name="Virgül 2 4 2 2 6 2 3" xfId="7340" xr:uid="{00000000-0005-0000-0000-0000372C0000}"/>
    <cellStyle name="Virgül 2 4 2 2 6 3" xfId="2502" xr:uid="{00000000-0005-0000-0000-0000382C0000}"/>
    <cellStyle name="Virgül 2 4 2 2 6 3 2" xfId="5480" xr:uid="{00000000-0005-0000-0000-0000392C0000}"/>
    <cellStyle name="Virgül 2 4 2 2 6 3 2 2" xfId="11432" xr:uid="{00000000-0005-0000-0000-00003A2C0000}"/>
    <cellStyle name="Virgül 2 4 2 2 6 3 3" xfId="8456" xr:uid="{00000000-0005-0000-0000-00003B2C0000}"/>
    <cellStyle name="Virgül 2 4 2 2 6 4" xfId="3484" xr:uid="{00000000-0005-0000-0000-00003C2C0000}"/>
    <cellStyle name="Virgül 2 4 2 2 6 4 2" xfId="9438" xr:uid="{00000000-0005-0000-0000-00003D2C0000}"/>
    <cellStyle name="Virgül 2 4 2 2 6 5" xfId="6462" xr:uid="{00000000-0005-0000-0000-00003E2C0000}"/>
    <cellStyle name="Virgül 2 4 2 2 7" xfId="1106" xr:uid="{00000000-0005-0000-0000-00003F2C0000}"/>
    <cellStyle name="Virgül 2 4 2 2 7 2" xfId="4096" xr:uid="{00000000-0005-0000-0000-0000402C0000}"/>
    <cellStyle name="Virgül 2 4 2 2 7 2 2" xfId="10050" xr:uid="{00000000-0005-0000-0000-0000412C0000}"/>
    <cellStyle name="Virgül 2 4 2 2 7 3" xfId="7074" xr:uid="{00000000-0005-0000-0000-0000422C0000}"/>
    <cellStyle name="Virgül 2 4 2 2 8" xfId="2127" xr:uid="{00000000-0005-0000-0000-0000432C0000}"/>
    <cellStyle name="Virgül 2 4 2 2 8 2" xfId="5105" xr:uid="{00000000-0005-0000-0000-0000442C0000}"/>
    <cellStyle name="Virgül 2 4 2 2 8 2 2" xfId="11057" xr:uid="{00000000-0005-0000-0000-0000452C0000}"/>
    <cellStyle name="Virgül 2 4 2 2 8 3" xfId="8081" xr:uid="{00000000-0005-0000-0000-0000462C0000}"/>
    <cellStyle name="Virgül 2 4 2 2 9" xfId="3109" xr:uid="{00000000-0005-0000-0000-0000472C0000}"/>
    <cellStyle name="Virgül 2 4 2 2 9 2" xfId="9063" xr:uid="{00000000-0005-0000-0000-0000482C0000}"/>
    <cellStyle name="Virgül 2 4 2 3" xfId="177" xr:uid="{00000000-0005-0000-0000-0000492C0000}"/>
    <cellStyle name="Virgül 2 4 2 3 2" xfId="552" xr:uid="{00000000-0005-0000-0000-00004A2C0000}"/>
    <cellStyle name="Virgül 2 4 2 3 2 2" xfId="1842" xr:uid="{00000000-0005-0000-0000-00004B2C0000}"/>
    <cellStyle name="Virgül 2 4 2 3 2 2 2" xfId="4832" xr:uid="{00000000-0005-0000-0000-00004C2C0000}"/>
    <cellStyle name="Virgül 2 4 2 3 2 2 2 2" xfId="10786" xr:uid="{00000000-0005-0000-0000-00004D2C0000}"/>
    <cellStyle name="Virgül 2 4 2 3 2 2 3" xfId="7810" xr:uid="{00000000-0005-0000-0000-00004E2C0000}"/>
    <cellStyle name="Virgül 2 4 2 3 2 3" xfId="2562" xr:uid="{00000000-0005-0000-0000-00004F2C0000}"/>
    <cellStyle name="Virgül 2 4 2 3 2 3 2" xfId="5540" xr:uid="{00000000-0005-0000-0000-0000502C0000}"/>
    <cellStyle name="Virgül 2 4 2 3 2 3 2 2" xfId="11492" xr:uid="{00000000-0005-0000-0000-0000512C0000}"/>
    <cellStyle name="Virgül 2 4 2 3 2 3 3" xfId="8516" xr:uid="{00000000-0005-0000-0000-0000522C0000}"/>
    <cellStyle name="Virgül 2 4 2 3 2 4" xfId="3544" xr:uid="{00000000-0005-0000-0000-0000532C0000}"/>
    <cellStyle name="Virgül 2 4 2 3 2 4 2" xfId="9498" xr:uid="{00000000-0005-0000-0000-0000542C0000}"/>
    <cellStyle name="Virgül 2 4 2 3 2 5" xfId="6522" xr:uid="{00000000-0005-0000-0000-0000552C0000}"/>
    <cellStyle name="Virgül 2 4 2 3 3" xfId="1166" xr:uid="{00000000-0005-0000-0000-0000562C0000}"/>
    <cellStyle name="Virgül 2 4 2 3 3 2" xfId="4156" xr:uid="{00000000-0005-0000-0000-0000572C0000}"/>
    <cellStyle name="Virgül 2 4 2 3 3 2 2" xfId="10110" xr:uid="{00000000-0005-0000-0000-0000582C0000}"/>
    <cellStyle name="Virgül 2 4 2 3 3 3" xfId="7134" xr:uid="{00000000-0005-0000-0000-0000592C0000}"/>
    <cellStyle name="Virgül 2 4 2 3 4" xfId="2187" xr:uid="{00000000-0005-0000-0000-00005A2C0000}"/>
    <cellStyle name="Virgül 2 4 2 3 4 2" xfId="5165" xr:uid="{00000000-0005-0000-0000-00005B2C0000}"/>
    <cellStyle name="Virgül 2 4 2 3 4 2 2" xfId="11117" xr:uid="{00000000-0005-0000-0000-00005C2C0000}"/>
    <cellStyle name="Virgül 2 4 2 3 4 3" xfId="8141" xr:uid="{00000000-0005-0000-0000-00005D2C0000}"/>
    <cellStyle name="Virgül 2 4 2 3 5" xfId="3169" xr:uid="{00000000-0005-0000-0000-00005E2C0000}"/>
    <cellStyle name="Virgül 2 4 2 3 5 2" xfId="9123" xr:uid="{00000000-0005-0000-0000-00005F2C0000}"/>
    <cellStyle name="Virgül 2 4 2 3 6" xfId="6147" xr:uid="{00000000-0005-0000-0000-0000602C0000}"/>
    <cellStyle name="Virgül 2 4 2 4" xfId="302" xr:uid="{00000000-0005-0000-0000-0000612C0000}"/>
    <cellStyle name="Virgül 2 4 2 4 2" xfId="677" xr:uid="{00000000-0005-0000-0000-0000622C0000}"/>
    <cellStyle name="Virgül 2 4 2 4 2 2" xfId="1901" xr:uid="{00000000-0005-0000-0000-0000632C0000}"/>
    <cellStyle name="Virgül 2 4 2 4 2 2 2" xfId="4891" xr:uid="{00000000-0005-0000-0000-0000642C0000}"/>
    <cellStyle name="Virgül 2 4 2 4 2 2 2 2" xfId="10845" xr:uid="{00000000-0005-0000-0000-0000652C0000}"/>
    <cellStyle name="Virgül 2 4 2 4 2 2 3" xfId="7869" xr:uid="{00000000-0005-0000-0000-0000662C0000}"/>
    <cellStyle name="Virgül 2 4 2 4 2 3" xfId="2687" xr:uid="{00000000-0005-0000-0000-0000672C0000}"/>
    <cellStyle name="Virgül 2 4 2 4 2 3 2" xfId="5665" xr:uid="{00000000-0005-0000-0000-0000682C0000}"/>
    <cellStyle name="Virgül 2 4 2 4 2 3 2 2" xfId="11617" xr:uid="{00000000-0005-0000-0000-0000692C0000}"/>
    <cellStyle name="Virgül 2 4 2 4 2 3 3" xfId="8641" xr:uid="{00000000-0005-0000-0000-00006A2C0000}"/>
    <cellStyle name="Virgül 2 4 2 4 2 4" xfId="3669" xr:uid="{00000000-0005-0000-0000-00006B2C0000}"/>
    <cellStyle name="Virgül 2 4 2 4 2 4 2" xfId="9623" xr:uid="{00000000-0005-0000-0000-00006C2C0000}"/>
    <cellStyle name="Virgül 2 4 2 4 2 5" xfId="6647" xr:uid="{00000000-0005-0000-0000-00006D2C0000}"/>
    <cellStyle name="Virgül 2 4 2 4 3" xfId="1291" xr:uid="{00000000-0005-0000-0000-00006E2C0000}"/>
    <cellStyle name="Virgül 2 4 2 4 3 2" xfId="4281" xr:uid="{00000000-0005-0000-0000-00006F2C0000}"/>
    <cellStyle name="Virgül 2 4 2 4 3 2 2" xfId="10235" xr:uid="{00000000-0005-0000-0000-0000702C0000}"/>
    <cellStyle name="Virgül 2 4 2 4 3 3" xfId="7259" xr:uid="{00000000-0005-0000-0000-0000712C0000}"/>
    <cellStyle name="Virgül 2 4 2 4 4" xfId="2312" xr:uid="{00000000-0005-0000-0000-0000722C0000}"/>
    <cellStyle name="Virgül 2 4 2 4 4 2" xfId="5290" xr:uid="{00000000-0005-0000-0000-0000732C0000}"/>
    <cellStyle name="Virgül 2 4 2 4 4 2 2" xfId="11242" xr:uid="{00000000-0005-0000-0000-0000742C0000}"/>
    <cellStyle name="Virgül 2 4 2 4 4 3" xfId="8266" xr:uid="{00000000-0005-0000-0000-0000752C0000}"/>
    <cellStyle name="Virgül 2 4 2 4 5" xfId="3294" xr:uid="{00000000-0005-0000-0000-0000762C0000}"/>
    <cellStyle name="Virgül 2 4 2 4 5 2" xfId="9248" xr:uid="{00000000-0005-0000-0000-0000772C0000}"/>
    <cellStyle name="Virgül 2 4 2 4 6" xfId="6272" xr:uid="{00000000-0005-0000-0000-0000782C0000}"/>
    <cellStyle name="Virgül 2 4 2 5" xfId="797" xr:uid="{00000000-0005-0000-0000-0000792C0000}"/>
    <cellStyle name="Virgül 2 4 2 5 2" xfId="1568" xr:uid="{00000000-0005-0000-0000-00007A2C0000}"/>
    <cellStyle name="Virgül 2 4 2 5 2 2" xfId="4558" xr:uid="{00000000-0005-0000-0000-00007B2C0000}"/>
    <cellStyle name="Virgül 2 4 2 5 2 2 2" xfId="10512" xr:uid="{00000000-0005-0000-0000-00007C2C0000}"/>
    <cellStyle name="Virgül 2 4 2 5 2 3" xfId="7536" xr:uid="{00000000-0005-0000-0000-00007D2C0000}"/>
    <cellStyle name="Virgül 2 4 2 5 3" xfId="2807" xr:uid="{00000000-0005-0000-0000-00007E2C0000}"/>
    <cellStyle name="Virgül 2 4 2 5 3 2" xfId="5785" xr:uid="{00000000-0005-0000-0000-00007F2C0000}"/>
    <cellStyle name="Virgül 2 4 2 5 3 2 2" xfId="11737" xr:uid="{00000000-0005-0000-0000-0000802C0000}"/>
    <cellStyle name="Virgül 2 4 2 5 3 3" xfId="8761" xr:uid="{00000000-0005-0000-0000-0000812C0000}"/>
    <cellStyle name="Virgül 2 4 2 5 4" xfId="3789" xr:uid="{00000000-0005-0000-0000-0000822C0000}"/>
    <cellStyle name="Virgül 2 4 2 5 4 2" xfId="9743" xr:uid="{00000000-0005-0000-0000-0000832C0000}"/>
    <cellStyle name="Virgül 2 4 2 5 5" xfId="6767" xr:uid="{00000000-0005-0000-0000-0000842C0000}"/>
    <cellStyle name="Virgül 2 4 2 6" xfId="917" xr:uid="{00000000-0005-0000-0000-0000852C0000}"/>
    <cellStyle name="Virgül 2 4 2 6 2" xfId="1688" xr:uid="{00000000-0005-0000-0000-0000862C0000}"/>
    <cellStyle name="Virgül 2 4 2 6 2 2" xfId="4678" xr:uid="{00000000-0005-0000-0000-0000872C0000}"/>
    <cellStyle name="Virgül 2 4 2 6 2 2 2" xfId="10632" xr:uid="{00000000-0005-0000-0000-0000882C0000}"/>
    <cellStyle name="Virgül 2 4 2 6 2 3" xfId="7656" xr:uid="{00000000-0005-0000-0000-0000892C0000}"/>
    <cellStyle name="Virgül 2 4 2 6 3" xfId="2927" xr:uid="{00000000-0005-0000-0000-00008A2C0000}"/>
    <cellStyle name="Virgül 2 4 2 6 3 2" xfId="5905" xr:uid="{00000000-0005-0000-0000-00008B2C0000}"/>
    <cellStyle name="Virgül 2 4 2 6 3 2 2" xfId="11857" xr:uid="{00000000-0005-0000-0000-00008C2C0000}"/>
    <cellStyle name="Virgül 2 4 2 6 3 3" xfId="8881" xr:uid="{00000000-0005-0000-0000-00008D2C0000}"/>
    <cellStyle name="Virgül 2 4 2 6 4" xfId="3909" xr:uid="{00000000-0005-0000-0000-00008E2C0000}"/>
    <cellStyle name="Virgül 2 4 2 6 4 2" xfId="9863" xr:uid="{00000000-0005-0000-0000-00008F2C0000}"/>
    <cellStyle name="Virgül 2 4 2 6 5" xfId="6887" xr:uid="{00000000-0005-0000-0000-0000902C0000}"/>
    <cellStyle name="Virgül 2 4 2 7" xfId="432" xr:uid="{00000000-0005-0000-0000-0000912C0000}"/>
    <cellStyle name="Virgül 2 4 2 7 2" xfId="1446" xr:uid="{00000000-0005-0000-0000-0000922C0000}"/>
    <cellStyle name="Virgül 2 4 2 7 2 2" xfId="4436" xr:uid="{00000000-0005-0000-0000-0000932C0000}"/>
    <cellStyle name="Virgül 2 4 2 7 2 2 2" xfId="10390" xr:uid="{00000000-0005-0000-0000-0000942C0000}"/>
    <cellStyle name="Virgül 2 4 2 7 2 3" xfId="7414" xr:uid="{00000000-0005-0000-0000-0000952C0000}"/>
    <cellStyle name="Virgül 2 4 2 7 3" xfId="2442" xr:uid="{00000000-0005-0000-0000-0000962C0000}"/>
    <cellStyle name="Virgül 2 4 2 7 3 2" xfId="5420" xr:uid="{00000000-0005-0000-0000-0000972C0000}"/>
    <cellStyle name="Virgül 2 4 2 7 3 2 2" xfId="11372" xr:uid="{00000000-0005-0000-0000-0000982C0000}"/>
    <cellStyle name="Virgül 2 4 2 7 3 3" xfId="8396" xr:uid="{00000000-0005-0000-0000-0000992C0000}"/>
    <cellStyle name="Virgül 2 4 2 7 4" xfId="3424" xr:uid="{00000000-0005-0000-0000-00009A2C0000}"/>
    <cellStyle name="Virgül 2 4 2 7 4 2" xfId="9378" xr:uid="{00000000-0005-0000-0000-00009B2C0000}"/>
    <cellStyle name="Virgül 2 4 2 7 5" xfId="6402" xr:uid="{00000000-0005-0000-0000-00009C2C0000}"/>
    <cellStyle name="Virgül 2 4 2 8" xfId="1046" xr:uid="{00000000-0005-0000-0000-00009D2C0000}"/>
    <cellStyle name="Virgül 2 4 2 8 2" xfId="4036" xr:uid="{00000000-0005-0000-0000-00009E2C0000}"/>
    <cellStyle name="Virgül 2 4 2 8 2 2" xfId="9990" xr:uid="{00000000-0005-0000-0000-00009F2C0000}"/>
    <cellStyle name="Virgül 2 4 2 8 3" xfId="7014" xr:uid="{00000000-0005-0000-0000-0000A02C0000}"/>
    <cellStyle name="Virgül 2 4 2 9" xfId="2067" xr:uid="{00000000-0005-0000-0000-0000A12C0000}"/>
    <cellStyle name="Virgül 2 4 2 9 2" xfId="5045" xr:uid="{00000000-0005-0000-0000-0000A22C0000}"/>
    <cellStyle name="Virgül 2 4 2 9 2 2" xfId="10997" xr:uid="{00000000-0005-0000-0000-0000A32C0000}"/>
    <cellStyle name="Virgül 2 4 2 9 3" xfId="8021" xr:uid="{00000000-0005-0000-0000-0000A42C0000}"/>
    <cellStyle name="Virgül 2 4 3" xfId="87" xr:uid="{00000000-0005-0000-0000-0000A52C0000}"/>
    <cellStyle name="Virgül 2 4 3 10" xfId="6057" xr:uid="{00000000-0005-0000-0000-0000A62C0000}"/>
    <cellStyle name="Virgül 2 4 3 2" xfId="207" xr:uid="{00000000-0005-0000-0000-0000A72C0000}"/>
    <cellStyle name="Virgül 2 4 3 2 2" xfId="582" xr:uid="{00000000-0005-0000-0000-0000A82C0000}"/>
    <cellStyle name="Virgül 2 4 3 2 2 2" xfId="1819" xr:uid="{00000000-0005-0000-0000-0000A92C0000}"/>
    <cellStyle name="Virgül 2 4 3 2 2 2 2" xfId="4809" xr:uid="{00000000-0005-0000-0000-0000AA2C0000}"/>
    <cellStyle name="Virgül 2 4 3 2 2 2 2 2" xfId="10763" xr:uid="{00000000-0005-0000-0000-0000AB2C0000}"/>
    <cellStyle name="Virgül 2 4 3 2 2 2 3" xfId="7787" xr:uid="{00000000-0005-0000-0000-0000AC2C0000}"/>
    <cellStyle name="Virgül 2 4 3 2 2 3" xfId="2592" xr:uid="{00000000-0005-0000-0000-0000AD2C0000}"/>
    <cellStyle name="Virgül 2 4 3 2 2 3 2" xfId="5570" xr:uid="{00000000-0005-0000-0000-0000AE2C0000}"/>
    <cellStyle name="Virgül 2 4 3 2 2 3 2 2" xfId="11522" xr:uid="{00000000-0005-0000-0000-0000AF2C0000}"/>
    <cellStyle name="Virgül 2 4 3 2 2 3 3" xfId="8546" xr:uid="{00000000-0005-0000-0000-0000B02C0000}"/>
    <cellStyle name="Virgül 2 4 3 2 2 4" xfId="3574" xr:uid="{00000000-0005-0000-0000-0000B12C0000}"/>
    <cellStyle name="Virgül 2 4 3 2 2 4 2" xfId="9528" xr:uid="{00000000-0005-0000-0000-0000B22C0000}"/>
    <cellStyle name="Virgül 2 4 3 2 2 5" xfId="6552" xr:uid="{00000000-0005-0000-0000-0000B32C0000}"/>
    <cellStyle name="Virgül 2 4 3 2 3" xfId="1196" xr:uid="{00000000-0005-0000-0000-0000B42C0000}"/>
    <cellStyle name="Virgül 2 4 3 2 3 2" xfId="4186" xr:uid="{00000000-0005-0000-0000-0000B52C0000}"/>
    <cellStyle name="Virgül 2 4 3 2 3 2 2" xfId="10140" xr:uid="{00000000-0005-0000-0000-0000B62C0000}"/>
    <cellStyle name="Virgül 2 4 3 2 3 3" xfId="7164" xr:uid="{00000000-0005-0000-0000-0000B72C0000}"/>
    <cellStyle name="Virgül 2 4 3 2 4" xfId="2217" xr:uid="{00000000-0005-0000-0000-0000B82C0000}"/>
    <cellStyle name="Virgül 2 4 3 2 4 2" xfId="5195" xr:uid="{00000000-0005-0000-0000-0000B92C0000}"/>
    <cellStyle name="Virgül 2 4 3 2 4 2 2" xfId="11147" xr:uid="{00000000-0005-0000-0000-0000BA2C0000}"/>
    <cellStyle name="Virgül 2 4 3 2 4 3" xfId="8171" xr:uid="{00000000-0005-0000-0000-0000BB2C0000}"/>
    <cellStyle name="Virgül 2 4 3 2 5" xfId="3199" xr:uid="{00000000-0005-0000-0000-0000BC2C0000}"/>
    <cellStyle name="Virgül 2 4 3 2 5 2" xfId="9153" xr:uid="{00000000-0005-0000-0000-0000BD2C0000}"/>
    <cellStyle name="Virgül 2 4 3 2 6" xfId="6177" xr:uid="{00000000-0005-0000-0000-0000BE2C0000}"/>
    <cellStyle name="Virgül 2 4 3 3" xfId="332" xr:uid="{00000000-0005-0000-0000-0000BF2C0000}"/>
    <cellStyle name="Virgül 2 4 3 3 2" xfId="707" xr:uid="{00000000-0005-0000-0000-0000C02C0000}"/>
    <cellStyle name="Virgül 2 4 3 3 2 2" xfId="1931" xr:uid="{00000000-0005-0000-0000-0000C12C0000}"/>
    <cellStyle name="Virgül 2 4 3 3 2 2 2" xfId="4921" xr:uid="{00000000-0005-0000-0000-0000C22C0000}"/>
    <cellStyle name="Virgül 2 4 3 3 2 2 2 2" xfId="10875" xr:uid="{00000000-0005-0000-0000-0000C32C0000}"/>
    <cellStyle name="Virgül 2 4 3 3 2 2 3" xfId="7899" xr:uid="{00000000-0005-0000-0000-0000C42C0000}"/>
    <cellStyle name="Virgül 2 4 3 3 2 3" xfId="2717" xr:uid="{00000000-0005-0000-0000-0000C52C0000}"/>
    <cellStyle name="Virgül 2 4 3 3 2 3 2" xfId="5695" xr:uid="{00000000-0005-0000-0000-0000C62C0000}"/>
    <cellStyle name="Virgül 2 4 3 3 2 3 2 2" xfId="11647" xr:uid="{00000000-0005-0000-0000-0000C72C0000}"/>
    <cellStyle name="Virgül 2 4 3 3 2 3 3" xfId="8671" xr:uid="{00000000-0005-0000-0000-0000C82C0000}"/>
    <cellStyle name="Virgül 2 4 3 3 2 4" xfId="3699" xr:uid="{00000000-0005-0000-0000-0000C92C0000}"/>
    <cellStyle name="Virgül 2 4 3 3 2 4 2" xfId="9653" xr:uid="{00000000-0005-0000-0000-0000CA2C0000}"/>
    <cellStyle name="Virgül 2 4 3 3 2 5" xfId="6677" xr:uid="{00000000-0005-0000-0000-0000CB2C0000}"/>
    <cellStyle name="Virgül 2 4 3 3 3" xfId="1321" xr:uid="{00000000-0005-0000-0000-0000CC2C0000}"/>
    <cellStyle name="Virgül 2 4 3 3 3 2" xfId="4311" xr:uid="{00000000-0005-0000-0000-0000CD2C0000}"/>
    <cellStyle name="Virgül 2 4 3 3 3 2 2" xfId="10265" xr:uid="{00000000-0005-0000-0000-0000CE2C0000}"/>
    <cellStyle name="Virgül 2 4 3 3 3 3" xfId="7289" xr:uid="{00000000-0005-0000-0000-0000CF2C0000}"/>
    <cellStyle name="Virgül 2 4 3 3 4" xfId="2342" xr:uid="{00000000-0005-0000-0000-0000D02C0000}"/>
    <cellStyle name="Virgül 2 4 3 3 4 2" xfId="5320" xr:uid="{00000000-0005-0000-0000-0000D12C0000}"/>
    <cellStyle name="Virgül 2 4 3 3 4 2 2" xfId="11272" xr:uid="{00000000-0005-0000-0000-0000D22C0000}"/>
    <cellStyle name="Virgül 2 4 3 3 4 3" xfId="8296" xr:uid="{00000000-0005-0000-0000-0000D32C0000}"/>
    <cellStyle name="Virgül 2 4 3 3 5" xfId="3324" xr:uid="{00000000-0005-0000-0000-0000D42C0000}"/>
    <cellStyle name="Virgül 2 4 3 3 5 2" xfId="9278" xr:uid="{00000000-0005-0000-0000-0000D52C0000}"/>
    <cellStyle name="Virgül 2 4 3 3 6" xfId="6302" xr:uid="{00000000-0005-0000-0000-0000D62C0000}"/>
    <cellStyle name="Virgül 2 4 3 4" xfId="827" xr:uid="{00000000-0005-0000-0000-0000D72C0000}"/>
    <cellStyle name="Virgül 2 4 3 4 2" xfId="1598" xr:uid="{00000000-0005-0000-0000-0000D82C0000}"/>
    <cellStyle name="Virgül 2 4 3 4 2 2" xfId="4588" xr:uid="{00000000-0005-0000-0000-0000D92C0000}"/>
    <cellStyle name="Virgül 2 4 3 4 2 2 2" xfId="10542" xr:uid="{00000000-0005-0000-0000-0000DA2C0000}"/>
    <cellStyle name="Virgül 2 4 3 4 2 3" xfId="7566" xr:uid="{00000000-0005-0000-0000-0000DB2C0000}"/>
    <cellStyle name="Virgül 2 4 3 4 3" xfId="2837" xr:uid="{00000000-0005-0000-0000-0000DC2C0000}"/>
    <cellStyle name="Virgül 2 4 3 4 3 2" xfId="5815" xr:uid="{00000000-0005-0000-0000-0000DD2C0000}"/>
    <cellStyle name="Virgül 2 4 3 4 3 2 2" xfId="11767" xr:uid="{00000000-0005-0000-0000-0000DE2C0000}"/>
    <cellStyle name="Virgül 2 4 3 4 3 3" xfId="8791" xr:uid="{00000000-0005-0000-0000-0000DF2C0000}"/>
    <cellStyle name="Virgül 2 4 3 4 4" xfId="3819" xr:uid="{00000000-0005-0000-0000-0000E02C0000}"/>
    <cellStyle name="Virgül 2 4 3 4 4 2" xfId="9773" xr:uid="{00000000-0005-0000-0000-0000E12C0000}"/>
    <cellStyle name="Virgül 2 4 3 4 5" xfId="6797" xr:uid="{00000000-0005-0000-0000-0000E22C0000}"/>
    <cellStyle name="Virgül 2 4 3 5" xfId="947" xr:uid="{00000000-0005-0000-0000-0000E32C0000}"/>
    <cellStyle name="Virgül 2 4 3 5 2" xfId="1718" xr:uid="{00000000-0005-0000-0000-0000E42C0000}"/>
    <cellStyle name="Virgül 2 4 3 5 2 2" xfId="4708" xr:uid="{00000000-0005-0000-0000-0000E52C0000}"/>
    <cellStyle name="Virgül 2 4 3 5 2 2 2" xfId="10662" xr:uid="{00000000-0005-0000-0000-0000E62C0000}"/>
    <cellStyle name="Virgül 2 4 3 5 2 3" xfId="7686" xr:uid="{00000000-0005-0000-0000-0000E72C0000}"/>
    <cellStyle name="Virgül 2 4 3 5 3" xfId="2957" xr:uid="{00000000-0005-0000-0000-0000E82C0000}"/>
    <cellStyle name="Virgül 2 4 3 5 3 2" xfId="5935" xr:uid="{00000000-0005-0000-0000-0000E92C0000}"/>
    <cellStyle name="Virgül 2 4 3 5 3 2 2" xfId="11887" xr:uid="{00000000-0005-0000-0000-0000EA2C0000}"/>
    <cellStyle name="Virgül 2 4 3 5 3 3" xfId="8911" xr:uid="{00000000-0005-0000-0000-0000EB2C0000}"/>
    <cellStyle name="Virgül 2 4 3 5 4" xfId="3939" xr:uid="{00000000-0005-0000-0000-0000EC2C0000}"/>
    <cellStyle name="Virgül 2 4 3 5 4 2" xfId="9893" xr:uid="{00000000-0005-0000-0000-0000ED2C0000}"/>
    <cellStyle name="Virgül 2 4 3 5 5" xfId="6917" xr:uid="{00000000-0005-0000-0000-0000EE2C0000}"/>
    <cellStyle name="Virgül 2 4 3 6" xfId="462" xr:uid="{00000000-0005-0000-0000-0000EF2C0000}"/>
    <cellStyle name="Virgül 2 4 3 6 2" xfId="1832" xr:uid="{00000000-0005-0000-0000-0000F02C0000}"/>
    <cellStyle name="Virgül 2 4 3 6 2 2" xfId="4822" xr:uid="{00000000-0005-0000-0000-0000F12C0000}"/>
    <cellStyle name="Virgül 2 4 3 6 2 2 2" xfId="10776" xr:uid="{00000000-0005-0000-0000-0000F22C0000}"/>
    <cellStyle name="Virgül 2 4 3 6 2 3" xfId="7800" xr:uid="{00000000-0005-0000-0000-0000F32C0000}"/>
    <cellStyle name="Virgül 2 4 3 6 3" xfId="2472" xr:uid="{00000000-0005-0000-0000-0000F42C0000}"/>
    <cellStyle name="Virgül 2 4 3 6 3 2" xfId="5450" xr:uid="{00000000-0005-0000-0000-0000F52C0000}"/>
    <cellStyle name="Virgül 2 4 3 6 3 2 2" xfId="11402" xr:uid="{00000000-0005-0000-0000-0000F62C0000}"/>
    <cellStyle name="Virgül 2 4 3 6 3 3" xfId="8426" xr:uid="{00000000-0005-0000-0000-0000F72C0000}"/>
    <cellStyle name="Virgül 2 4 3 6 4" xfId="3454" xr:uid="{00000000-0005-0000-0000-0000F82C0000}"/>
    <cellStyle name="Virgül 2 4 3 6 4 2" xfId="9408" xr:uid="{00000000-0005-0000-0000-0000F92C0000}"/>
    <cellStyle name="Virgül 2 4 3 6 5" xfId="6432" xr:uid="{00000000-0005-0000-0000-0000FA2C0000}"/>
    <cellStyle name="Virgül 2 4 3 7" xfId="1076" xr:uid="{00000000-0005-0000-0000-0000FB2C0000}"/>
    <cellStyle name="Virgül 2 4 3 7 2" xfId="4066" xr:uid="{00000000-0005-0000-0000-0000FC2C0000}"/>
    <cellStyle name="Virgül 2 4 3 7 2 2" xfId="10020" xr:uid="{00000000-0005-0000-0000-0000FD2C0000}"/>
    <cellStyle name="Virgül 2 4 3 7 3" xfId="7044" xr:uid="{00000000-0005-0000-0000-0000FE2C0000}"/>
    <cellStyle name="Virgül 2 4 3 8" xfId="2097" xr:uid="{00000000-0005-0000-0000-0000FF2C0000}"/>
    <cellStyle name="Virgül 2 4 3 8 2" xfId="5075" xr:uid="{00000000-0005-0000-0000-0000002D0000}"/>
    <cellStyle name="Virgül 2 4 3 8 2 2" xfId="11027" xr:uid="{00000000-0005-0000-0000-0000012D0000}"/>
    <cellStyle name="Virgül 2 4 3 8 3" xfId="8051" xr:uid="{00000000-0005-0000-0000-0000022D0000}"/>
    <cellStyle name="Virgül 2 4 3 9" xfId="3079" xr:uid="{00000000-0005-0000-0000-0000032D0000}"/>
    <cellStyle name="Virgül 2 4 3 9 2" xfId="9033" xr:uid="{00000000-0005-0000-0000-0000042D0000}"/>
    <cellStyle name="Virgül 2 4 4" xfId="147" xr:uid="{00000000-0005-0000-0000-0000052D0000}"/>
    <cellStyle name="Virgül 2 4 4 2" xfId="522" xr:uid="{00000000-0005-0000-0000-0000062D0000}"/>
    <cellStyle name="Virgül 2 4 4 2 2" xfId="1426" xr:uid="{00000000-0005-0000-0000-0000072D0000}"/>
    <cellStyle name="Virgül 2 4 4 2 2 2" xfId="4416" xr:uid="{00000000-0005-0000-0000-0000082D0000}"/>
    <cellStyle name="Virgül 2 4 4 2 2 2 2" xfId="10370" xr:uid="{00000000-0005-0000-0000-0000092D0000}"/>
    <cellStyle name="Virgül 2 4 4 2 2 3" xfId="7394" xr:uid="{00000000-0005-0000-0000-00000A2D0000}"/>
    <cellStyle name="Virgül 2 4 4 2 3" xfId="2532" xr:uid="{00000000-0005-0000-0000-00000B2D0000}"/>
    <cellStyle name="Virgül 2 4 4 2 3 2" xfId="5510" xr:uid="{00000000-0005-0000-0000-00000C2D0000}"/>
    <cellStyle name="Virgül 2 4 4 2 3 2 2" xfId="11462" xr:uid="{00000000-0005-0000-0000-00000D2D0000}"/>
    <cellStyle name="Virgül 2 4 4 2 3 3" xfId="8486" xr:uid="{00000000-0005-0000-0000-00000E2D0000}"/>
    <cellStyle name="Virgül 2 4 4 2 4" xfId="3514" xr:uid="{00000000-0005-0000-0000-00000F2D0000}"/>
    <cellStyle name="Virgül 2 4 4 2 4 2" xfId="9468" xr:uid="{00000000-0005-0000-0000-0000102D0000}"/>
    <cellStyle name="Virgül 2 4 4 2 5" xfId="6492" xr:uid="{00000000-0005-0000-0000-0000112D0000}"/>
    <cellStyle name="Virgül 2 4 4 3" xfId="1136" xr:uid="{00000000-0005-0000-0000-0000122D0000}"/>
    <cellStyle name="Virgül 2 4 4 3 2" xfId="4126" xr:uid="{00000000-0005-0000-0000-0000132D0000}"/>
    <cellStyle name="Virgül 2 4 4 3 2 2" xfId="10080" xr:uid="{00000000-0005-0000-0000-0000142D0000}"/>
    <cellStyle name="Virgül 2 4 4 3 3" xfId="7104" xr:uid="{00000000-0005-0000-0000-0000152D0000}"/>
    <cellStyle name="Virgül 2 4 4 4" xfId="2157" xr:uid="{00000000-0005-0000-0000-0000162D0000}"/>
    <cellStyle name="Virgül 2 4 4 4 2" xfId="5135" xr:uid="{00000000-0005-0000-0000-0000172D0000}"/>
    <cellStyle name="Virgül 2 4 4 4 2 2" xfId="11087" xr:uid="{00000000-0005-0000-0000-0000182D0000}"/>
    <cellStyle name="Virgül 2 4 4 4 3" xfId="8111" xr:uid="{00000000-0005-0000-0000-0000192D0000}"/>
    <cellStyle name="Virgül 2 4 4 5" xfId="3139" xr:uid="{00000000-0005-0000-0000-00001A2D0000}"/>
    <cellStyle name="Virgül 2 4 4 5 2" xfId="9093" xr:uid="{00000000-0005-0000-0000-00001B2D0000}"/>
    <cellStyle name="Virgül 2 4 4 6" xfId="6117" xr:uid="{00000000-0005-0000-0000-00001C2D0000}"/>
    <cellStyle name="Virgül 2 4 5" xfId="272" xr:uid="{00000000-0005-0000-0000-00001D2D0000}"/>
    <cellStyle name="Virgül 2 4 5 2" xfId="647" xr:uid="{00000000-0005-0000-0000-00001E2D0000}"/>
    <cellStyle name="Virgül 2 4 5 2 2" xfId="1871" xr:uid="{00000000-0005-0000-0000-00001F2D0000}"/>
    <cellStyle name="Virgül 2 4 5 2 2 2" xfId="4861" xr:uid="{00000000-0005-0000-0000-0000202D0000}"/>
    <cellStyle name="Virgül 2 4 5 2 2 2 2" xfId="10815" xr:uid="{00000000-0005-0000-0000-0000212D0000}"/>
    <cellStyle name="Virgül 2 4 5 2 2 3" xfId="7839" xr:uid="{00000000-0005-0000-0000-0000222D0000}"/>
    <cellStyle name="Virgül 2 4 5 2 3" xfId="2657" xr:uid="{00000000-0005-0000-0000-0000232D0000}"/>
    <cellStyle name="Virgül 2 4 5 2 3 2" xfId="5635" xr:uid="{00000000-0005-0000-0000-0000242D0000}"/>
    <cellStyle name="Virgül 2 4 5 2 3 2 2" xfId="11587" xr:uid="{00000000-0005-0000-0000-0000252D0000}"/>
    <cellStyle name="Virgül 2 4 5 2 3 3" xfId="8611" xr:uid="{00000000-0005-0000-0000-0000262D0000}"/>
    <cellStyle name="Virgül 2 4 5 2 4" xfId="3639" xr:uid="{00000000-0005-0000-0000-0000272D0000}"/>
    <cellStyle name="Virgül 2 4 5 2 4 2" xfId="9593" xr:uid="{00000000-0005-0000-0000-0000282D0000}"/>
    <cellStyle name="Virgül 2 4 5 2 5" xfId="6617" xr:uid="{00000000-0005-0000-0000-0000292D0000}"/>
    <cellStyle name="Virgül 2 4 5 3" xfId="1261" xr:uid="{00000000-0005-0000-0000-00002A2D0000}"/>
    <cellStyle name="Virgül 2 4 5 3 2" xfId="4251" xr:uid="{00000000-0005-0000-0000-00002B2D0000}"/>
    <cellStyle name="Virgül 2 4 5 3 2 2" xfId="10205" xr:uid="{00000000-0005-0000-0000-00002C2D0000}"/>
    <cellStyle name="Virgül 2 4 5 3 3" xfId="7229" xr:uid="{00000000-0005-0000-0000-00002D2D0000}"/>
    <cellStyle name="Virgül 2 4 5 4" xfId="2282" xr:uid="{00000000-0005-0000-0000-00002E2D0000}"/>
    <cellStyle name="Virgül 2 4 5 4 2" xfId="5260" xr:uid="{00000000-0005-0000-0000-00002F2D0000}"/>
    <cellStyle name="Virgül 2 4 5 4 2 2" xfId="11212" xr:uid="{00000000-0005-0000-0000-0000302D0000}"/>
    <cellStyle name="Virgül 2 4 5 4 3" xfId="8236" xr:uid="{00000000-0005-0000-0000-0000312D0000}"/>
    <cellStyle name="Virgül 2 4 5 5" xfId="3264" xr:uid="{00000000-0005-0000-0000-0000322D0000}"/>
    <cellStyle name="Virgül 2 4 5 5 2" xfId="9218" xr:uid="{00000000-0005-0000-0000-0000332D0000}"/>
    <cellStyle name="Virgül 2 4 5 6" xfId="6242" xr:uid="{00000000-0005-0000-0000-0000342D0000}"/>
    <cellStyle name="Virgül 2 4 6" xfId="767" xr:uid="{00000000-0005-0000-0000-0000352D0000}"/>
    <cellStyle name="Virgül 2 4 6 2" xfId="1538" xr:uid="{00000000-0005-0000-0000-0000362D0000}"/>
    <cellStyle name="Virgül 2 4 6 2 2" xfId="4528" xr:uid="{00000000-0005-0000-0000-0000372D0000}"/>
    <cellStyle name="Virgül 2 4 6 2 2 2" xfId="10482" xr:uid="{00000000-0005-0000-0000-0000382D0000}"/>
    <cellStyle name="Virgül 2 4 6 2 3" xfId="7506" xr:uid="{00000000-0005-0000-0000-0000392D0000}"/>
    <cellStyle name="Virgül 2 4 6 3" xfId="2777" xr:uid="{00000000-0005-0000-0000-00003A2D0000}"/>
    <cellStyle name="Virgül 2 4 6 3 2" xfId="5755" xr:uid="{00000000-0005-0000-0000-00003B2D0000}"/>
    <cellStyle name="Virgül 2 4 6 3 2 2" xfId="11707" xr:uid="{00000000-0005-0000-0000-00003C2D0000}"/>
    <cellStyle name="Virgül 2 4 6 3 3" xfId="8731" xr:uid="{00000000-0005-0000-0000-00003D2D0000}"/>
    <cellStyle name="Virgül 2 4 6 4" xfId="3759" xr:uid="{00000000-0005-0000-0000-00003E2D0000}"/>
    <cellStyle name="Virgül 2 4 6 4 2" xfId="9713" xr:uid="{00000000-0005-0000-0000-00003F2D0000}"/>
    <cellStyle name="Virgül 2 4 6 5" xfId="6737" xr:uid="{00000000-0005-0000-0000-0000402D0000}"/>
    <cellStyle name="Virgül 2 4 7" xfId="887" xr:uid="{00000000-0005-0000-0000-0000412D0000}"/>
    <cellStyle name="Virgül 2 4 7 2" xfId="1658" xr:uid="{00000000-0005-0000-0000-0000422D0000}"/>
    <cellStyle name="Virgül 2 4 7 2 2" xfId="4648" xr:uid="{00000000-0005-0000-0000-0000432D0000}"/>
    <cellStyle name="Virgül 2 4 7 2 2 2" xfId="10602" xr:uid="{00000000-0005-0000-0000-0000442D0000}"/>
    <cellStyle name="Virgül 2 4 7 2 3" xfId="7626" xr:uid="{00000000-0005-0000-0000-0000452D0000}"/>
    <cellStyle name="Virgül 2 4 7 3" xfId="2897" xr:uid="{00000000-0005-0000-0000-0000462D0000}"/>
    <cellStyle name="Virgül 2 4 7 3 2" xfId="5875" xr:uid="{00000000-0005-0000-0000-0000472D0000}"/>
    <cellStyle name="Virgül 2 4 7 3 2 2" xfId="11827" xr:uid="{00000000-0005-0000-0000-0000482D0000}"/>
    <cellStyle name="Virgül 2 4 7 3 3" xfId="8851" xr:uid="{00000000-0005-0000-0000-0000492D0000}"/>
    <cellStyle name="Virgül 2 4 7 4" xfId="3879" xr:uid="{00000000-0005-0000-0000-00004A2D0000}"/>
    <cellStyle name="Virgül 2 4 7 4 2" xfId="9833" xr:uid="{00000000-0005-0000-0000-00004B2D0000}"/>
    <cellStyle name="Virgül 2 4 7 5" xfId="6857" xr:uid="{00000000-0005-0000-0000-00004C2D0000}"/>
    <cellStyle name="Virgül 2 4 8" xfId="402" xr:uid="{00000000-0005-0000-0000-00004D2D0000}"/>
    <cellStyle name="Virgül 2 4 8 2" xfId="1421" xr:uid="{00000000-0005-0000-0000-00004E2D0000}"/>
    <cellStyle name="Virgül 2 4 8 2 2" xfId="4411" xr:uid="{00000000-0005-0000-0000-00004F2D0000}"/>
    <cellStyle name="Virgül 2 4 8 2 2 2" xfId="10365" xr:uid="{00000000-0005-0000-0000-0000502D0000}"/>
    <cellStyle name="Virgül 2 4 8 2 3" xfId="7389" xr:uid="{00000000-0005-0000-0000-0000512D0000}"/>
    <cellStyle name="Virgül 2 4 8 3" xfId="2412" xr:uid="{00000000-0005-0000-0000-0000522D0000}"/>
    <cellStyle name="Virgül 2 4 8 3 2" xfId="5390" xr:uid="{00000000-0005-0000-0000-0000532D0000}"/>
    <cellStyle name="Virgül 2 4 8 3 2 2" xfId="11342" xr:uid="{00000000-0005-0000-0000-0000542D0000}"/>
    <cellStyle name="Virgül 2 4 8 3 3" xfId="8366" xr:uid="{00000000-0005-0000-0000-0000552D0000}"/>
    <cellStyle name="Virgül 2 4 8 4" xfId="3394" xr:uid="{00000000-0005-0000-0000-0000562D0000}"/>
    <cellStyle name="Virgül 2 4 8 4 2" xfId="9348" xr:uid="{00000000-0005-0000-0000-0000572D0000}"/>
    <cellStyle name="Virgül 2 4 8 5" xfId="6372" xr:uid="{00000000-0005-0000-0000-0000582D0000}"/>
    <cellStyle name="Virgül 2 4 9" xfId="1016" xr:uid="{00000000-0005-0000-0000-0000592D0000}"/>
    <cellStyle name="Virgül 2 4 9 2" xfId="4006" xr:uid="{00000000-0005-0000-0000-00005A2D0000}"/>
    <cellStyle name="Virgül 2 4 9 2 2" xfId="9960" xr:uid="{00000000-0005-0000-0000-00005B2D0000}"/>
    <cellStyle name="Virgül 2 4 9 3" xfId="6984" xr:uid="{00000000-0005-0000-0000-00005C2D0000}"/>
    <cellStyle name="Virgül 2 5" xfId="42" xr:uid="{00000000-0005-0000-0000-00005D2D0000}"/>
    <cellStyle name="Virgül 2 5 10" xfId="3034" xr:uid="{00000000-0005-0000-0000-00005E2D0000}"/>
    <cellStyle name="Virgül 2 5 10 2" xfId="8988" xr:uid="{00000000-0005-0000-0000-00005F2D0000}"/>
    <cellStyle name="Virgül 2 5 11" xfId="6012" xr:uid="{00000000-0005-0000-0000-0000602D0000}"/>
    <cellStyle name="Virgül 2 5 2" xfId="102" xr:uid="{00000000-0005-0000-0000-0000612D0000}"/>
    <cellStyle name="Virgül 2 5 2 10" xfId="6072" xr:uid="{00000000-0005-0000-0000-0000622D0000}"/>
    <cellStyle name="Virgül 2 5 2 2" xfId="222" xr:uid="{00000000-0005-0000-0000-0000632D0000}"/>
    <cellStyle name="Virgül 2 5 2 2 2" xfId="597" xr:uid="{00000000-0005-0000-0000-0000642D0000}"/>
    <cellStyle name="Virgül 2 5 2 2 2 2" xfId="1490" xr:uid="{00000000-0005-0000-0000-0000652D0000}"/>
    <cellStyle name="Virgül 2 5 2 2 2 2 2" xfId="4480" xr:uid="{00000000-0005-0000-0000-0000662D0000}"/>
    <cellStyle name="Virgül 2 5 2 2 2 2 2 2" xfId="10434" xr:uid="{00000000-0005-0000-0000-0000672D0000}"/>
    <cellStyle name="Virgül 2 5 2 2 2 2 3" xfId="7458" xr:uid="{00000000-0005-0000-0000-0000682D0000}"/>
    <cellStyle name="Virgül 2 5 2 2 2 3" xfId="2607" xr:uid="{00000000-0005-0000-0000-0000692D0000}"/>
    <cellStyle name="Virgül 2 5 2 2 2 3 2" xfId="5585" xr:uid="{00000000-0005-0000-0000-00006A2D0000}"/>
    <cellStyle name="Virgül 2 5 2 2 2 3 2 2" xfId="11537" xr:uid="{00000000-0005-0000-0000-00006B2D0000}"/>
    <cellStyle name="Virgül 2 5 2 2 2 3 3" xfId="8561" xr:uid="{00000000-0005-0000-0000-00006C2D0000}"/>
    <cellStyle name="Virgül 2 5 2 2 2 4" xfId="3589" xr:uid="{00000000-0005-0000-0000-00006D2D0000}"/>
    <cellStyle name="Virgül 2 5 2 2 2 4 2" xfId="9543" xr:uid="{00000000-0005-0000-0000-00006E2D0000}"/>
    <cellStyle name="Virgül 2 5 2 2 2 5" xfId="6567" xr:uid="{00000000-0005-0000-0000-00006F2D0000}"/>
    <cellStyle name="Virgül 2 5 2 2 3" xfId="1211" xr:uid="{00000000-0005-0000-0000-0000702D0000}"/>
    <cellStyle name="Virgül 2 5 2 2 3 2" xfId="4201" xr:uid="{00000000-0005-0000-0000-0000712D0000}"/>
    <cellStyle name="Virgül 2 5 2 2 3 2 2" xfId="10155" xr:uid="{00000000-0005-0000-0000-0000722D0000}"/>
    <cellStyle name="Virgül 2 5 2 2 3 3" xfId="7179" xr:uid="{00000000-0005-0000-0000-0000732D0000}"/>
    <cellStyle name="Virgül 2 5 2 2 4" xfId="2232" xr:uid="{00000000-0005-0000-0000-0000742D0000}"/>
    <cellStyle name="Virgül 2 5 2 2 4 2" xfId="5210" xr:uid="{00000000-0005-0000-0000-0000752D0000}"/>
    <cellStyle name="Virgül 2 5 2 2 4 2 2" xfId="11162" xr:uid="{00000000-0005-0000-0000-0000762D0000}"/>
    <cellStyle name="Virgül 2 5 2 2 4 3" xfId="8186" xr:uid="{00000000-0005-0000-0000-0000772D0000}"/>
    <cellStyle name="Virgül 2 5 2 2 5" xfId="3214" xr:uid="{00000000-0005-0000-0000-0000782D0000}"/>
    <cellStyle name="Virgül 2 5 2 2 5 2" xfId="9168" xr:uid="{00000000-0005-0000-0000-0000792D0000}"/>
    <cellStyle name="Virgül 2 5 2 2 6" xfId="6192" xr:uid="{00000000-0005-0000-0000-00007A2D0000}"/>
    <cellStyle name="Virgül 2 5 2 3" xfId="347" xr:uid="{00000000-0005-0000-0000-00007B2D0000}"/>
    <cellStyle name="Virgül 2 5 2 3 2" xfId="722" xr:uid="{00000000-0005-0000-0000-00007C2D0000}"/>
    <cellStyle name="Virgül 2 5 2 3 2 2" xfId="1946" xr:uid="{00000000-0005-0000-0000-00007D2D0000}"/>
    <cellStyle name="Virgül 2 5 2 3 2 2 2" xfId="4936" xr:uid="{00000000-0005-0000-0000-00007E2D0000}"/>
    <cellStyle name="Virgül 2 5 2 3 2 2 2 2" xfId="10890" xr:uid="{00000000-0005-0000-0000-00007F2D0000}"/>
    <cellStyle name="Virgül 2 5 2 3 2 2 3" xfId="7914" xr:uid="{00000000-0005-0000-0000-0000802D0000}"/>
    <cellStyle name="Virgül 2 5 2 3 2 3" xfId="2732" xr:uid="{00000000-0005-0000-0000-0000812D0000}"/>
    <cellStyle name="Virgül 2 5 2 3 2 3 2" xfId="5710" xr:uid="{00000000-0005-0000-0000-0000822D0000}"/>
    <cellStyle name="Virgül 2 5 2 3 2 3 2 2" xfId="11662" xr:uid="{00000000-0005-0000-0000-0000832D0000}"/>
    <cellStyle name="Virgül 2 5 2 3 2 3 3" xfId="8686" xr:uid="{00000000-0005-0000-0000-0000842D0000}"/>
    <cellStyle name="Virgül 2 5 2 3 2 4" xfId="3714" xr:uid="{00000000-0005-0000-0000-0000852D0000}"/>
    <cellStyle name="Virgül 2 5 2 3 2 4 2" xfId="9668" xr:uid="{00000000-0005-0000-0000-0000862D0000}"/>
    <cellStyle name="Virgül 2 5 2 3 2 5" xfId="6692" xr:uid="{00000000-0005-0000-0000-0000872D0000}"/>
    <cellStyle name="Virgül 2 5 2 3 3" xfId="1336" xr:uid="{00000000-0005-0000-0000-0000882D0000}"/>
    <cellStyle name="Virgül 2 5 2 3 3 2" xfId="4326" xr:uid="{00000000-0005-0000-0000-0000892D0000}"/>
    <cellStyle name="Virgül 2 5 2 3 3 2 2" xfId="10280" xr:uid="{00000000-0005-0000-0000-00008A2D0000}"/>
    <cellStyle name="Virgül 2 5 2 3 3 3" xfId="7304" xr:uid="{00000000-0005-0000-0000-00008B2D0000}"/>
    <cellStyle name="Virgül 2 5 2 3 4" xfId="2357" xr:uid="{00000000-0005-0000-0000-00008C2D0000}"/>
    <cellStyle name="Virgül 2 5 2 3 4 2" xfId="5335" xr:uid="{00000000-0005-0000-0000-00008D2D0000}"/>
    <cellStyle name="Virgül 2 5 2 3 4 2 2" xfId="11287" xr:uid="{00000000-0005-0000-0000-00008E2D0000}"/>
    <cellStyle name="Virgül 2 5 2 3 4 3" xfId="8311" xr:uid="{00000000-0005-0000-0000-00008F2D0000}"/>
    <cellStyle name="Virgül 2 5 2 3 5" xfId="3339" xr:uid="{00000000-0005-0000-0000-0000902D0000}"/>
    <cellStyle name="Virgül 2 5 2 3 5 2" xfId="9293" xr:uid="{00000000-0005-0000-0000-0000912D0000}"/>
    <cellStyle name="Virgül 2 5 2 3 6" xfId="6317" xr:uid="{00000000-0005-0000-0000-0000922D0000}"/>
    <cellStyle name="Virgül 2 5 2 4" xfId="842" xr:uid="{00000000-0005-0000-0000-0000932D0000}"/>
    <cellStyle name="Virgül 2 5 2 4 2" xfId="1613" xr:uid="{00000000-0005-0000-0000-0000942D0000}"/>
    <cellStyle name="Virgül 2 5 2 4 2 2" xfId="4603" xr:uid="{00000000-0005-0000-0000-0000952D0000}"/>
    <cellStyle name="Virgül 2 5 2 4 2 2 2" xfId="10557" xr:uid="{00000000-0005-0000-0000-0000962D0000}"/>
    <cellStyle name="Virgül 2 5 2 4 2 3" xfId="7581" xr:uid="{00000000-0005-0000-0000-0000972D0000}"/>
    <cellStyle name="Virgül 2 5 2 4 3" xfId="2852" xr:uid="{00000000-0005-0000-0000-0000982D0000}"/>
    <cellStyle name="Virgül 2 5 2 4 3 2" xfId="5830" xr:uid="{00000000-0005-0000-0000-0000992D0000}"/>
    <cellStyle name="Virgül 2 5 2 4 3 2 2" xfId="11782" xr:uid="{00000000-0005-0000-0000-00009A2D0000}"/>
    <cellStyle name="Virgül 2 5 2 4 3 3" xfId="8806" xr:uid="{00000000-0005-0000-0000-00009B2D0000}"/>
    <cellStyle name="Virgül 2 5 2 4 4" xfId="3834" xr:uid="{00000000-0005-0000-0000-00009C2D0000}"/>
    <cellStyle name="Virgül 2 5 2 4 4 2" xfId="9788" xr:uid="{00000000-0005-0000-0000-00009D2D0000}"/>
    <cellStyle name="Virgül 2 5 2 4 5" xfId="6812" xr:uid="{00000000-0005-0000-0000-00009E2D0000}"/>
    <cellStyle name="Virgül 2 5 2 5" xfId="962" xr:uid="{00000000-0005-0000-0000-00009F2D0000}"/>
    <cellStyle name="Virgül 2 5 2 5 2" xfId="1733" xr:uid="{00000000-0005-0000-0000-0000A02D0000}"/>
    <cellStyle name="Virgül 2 5 2 5 2 2" xfId="4723" xr:uid="{00000000-0005-0000-0000-0000A12D0000}"/>
    <cellStyle name="Virgül 2 5 2 5 2 2 2" xfId="10677" xr:uid="{00000000-0005-0000-0000-0000A22D0000}"/>
    <cellStyle name="Virgül 2 5 2 5 2 3" xfId="7701" xr:uid="{00000000-0005-0000-0000-0000A32D0000}"/>
    <cellStyle name="Virgül 2 5 2 5 3" xfId="2972" xr:uid="{00000000-0005-0000-0000-0000A42D0000}"/>
    <cellStyle name="Virgül 2 5 2 5 3 2" xfId="5950" xr:uid="{00000000-0005-0000-0000-0000A52D0000}"/>
    <cellStyle name="Virgül 2 5 2 5 3 2 2" xfId="11902" xr:uid="{00000000-0005-0000-0000-0000A62D0000}"/>
    <cellStyle name="Virgül 2 5 2 5 3 3" xfId="8926" xr:uid="{00000000-0005-0000-0000-0000A72D0000}"/>
    <cellStyle name="Virgül 2 5 2 5 4" xfId="3954" xr:uid="{00000000-0005-0000-0000-0000A82D0000}"/>
    <cellStyle name="Virgül 2 5 2 5 4 2" xfId="9908" xr:uid="{00000000-0005-0000-0000-0000A92D0000}"/>
    <cellStyle name="Virgül 2 5 2 5 5" xfId="6932" xr:uid="{00000000-0005-0000-0000-0000AA2D0000}"/>
    <cellStyle name="Virgül 2 5 2 6" xfId="477" xr:uid="{00000000-0005-0000-0000-0000AB2D0000}"/>
    <cellStyle name="Virgül 2 5 2 6 2" xfId="1416" xr:uid="{00000000-0005-0000-0000-0000AC2D0000}"/>
    <cellStyle name="Virgül 2 5 2 6 2 2" xfId="4406" xr:uid="{00000000-0005-0000-0000-0000AD2D0000}"/>
    <cellStyle name="Virgül 2 5 2 6 2 2 2" xfId="10360" xr:uid="{00000000-0005-0000-0000-0000AE2D0000}"/>
    <cellStyle name="Virgül 2 5 2 6 2 3" xfId="7384" xr:uid="{00000000-0005-0000-0000-0000AF2D0000}"/>
    <cellStyle name="Virgül 2 5 2 6 3" xfId="2487" xr:uid="{00000000-0005-0000-0000-0000B02D0000}"/>
    <cellStyle name="Virgül 2 5 2 6 3 2" xfId="5465" xr:uid="{00000000-0005-0000-0000-0000B12D0000}"/>
    <cellStyle name="Virgül 2 5 2 6 3 2 2" xfId="11417" xr:uid="{00000000-0005-0000-0000-0000B22D0000}"/>
    <cellStyle name="Virgül 2 5 2 6 3 3" xfId="8441" xr:uid="{00000000-0005-0000-0000-0000B32D0000}"/>
    <cellStyle name="Virgül 2 5 2 6 4" xfId="3469" xr:uid="{00000000-0005-0000-0000-0000B42D0000}"/>
    <cellStyle name="Virgül 2 5 2 6 4 2" xfId="9423" xr:uid="{00000000-0005-0000-0000-0000B52D0000}"/>
    <cellStyle name="Virgül 2 5 2 6 5" xfId="6447" xr:uid="{00000000-0005-0000-0000-0000B62D0000}"/>
    <cellStyle name="Virgül 2 5 2 7" xfId="1091" xr:uid="{00000000-0005-0000-0000-0000B72D0000}"/>
    <cellStyle name="Virgül 2 5 2 7 2" xfId="4081" xr:uid="{00000000-0005-0000-0000-0000B82D0000}"/>
    <cellStyle name="Virgül 2 5 2 7 2 2" xfId="10035" xr:uid="{00000000-0005-0000-0000-0000B92D0000}"/>
    <cellStyle name="Virgül 2 5 2 7 3" xfId="7059" xr:uid="{00000000-0005-0000-0000-0000BA2D0000}"/>
    <cellStyle name="Virgül 2 5 2 8" xfId="2112" xr:uid="{00000000-0005-0000-0000-0000BB2D0000}"/>
    <cellStyle name="Virgül 2 5 2 8 2" xfId="5090" xr:uid="{00000000-0005-0000-0000-0000BC2D0000}"/>
    <cellStyle name="Virgül 2 5 2 8 2 2" xfId="11042" xr:uid="{00000000-0005-0000-0000-0000BD2D0000}"/>
    <cellStyle name="Virgül 2 5 2 8 3" xfId="8066" xr:uid="{00000000-0005-0000-0000-0000BE2D0000}"/>
    <cellStyle name="Virgül 2 5 2 9" xfId="3094" xr:uid="{00000000-0005-0000-0000-0000BF2D0000}"/>
    <cellStyle name="Virgül 2 5 2 9 2" xfId="9048" xr:uid="{00000000-0005-0000-0000-0000C02D0000}"/>
    <cellStyle name="Virgül 2 5 3" xfId="162" xr:uid="{00000000-0005-0000-0000-0000C12D0000}"/>
    <cellStyle name="Virgül 2 5 3 2" xfId="537" xr:uid="{00000000-0005-0000-0000-0000C22D0000}"/>
    <cellStyle name="Virgül 2 5 3 2 2" xfId="1468" xr:uid="{00000000-0005-0000-0000-0000C32D0000}"/>
    <cellStyle name="Virgül 2 5 3 2 2 2" xfId="4458" xr:uid="{00000000-0005-0000-0000-0000C42D0000}"/>
    <cellStyle name="Virgül 2 5 3 2 2 2 2" xfId="10412" xr:uid="{00000000-0005-0000-0000-0000C52D0000}"/>
    <cellStyle name="Virgül 2 5 3 2 2 3" xfId="7436" xr:uid="{00000000-0005-0000-0000-0000C62D0000}"/>
    <cellStyle name="Virgül 2 5 3 2 3" xfId="2547" xr:uid="{00000000-0005-0000-0000-0000C72D0000}"/>
    <cellStyle name="Virgül 2 5 3 2 3 2" xfId="5525" xr:uid="{00000000-0005-0000-0000-0000C82D0000}"/>
    <cellStyle name="Virgül 2 5 3 2 3 2 2" xfId="11477" xr:uid="{00000000-0005-0000-0000-0000C92D0000}"/>
    <cellStyle name="Virgül 2 5 3 2 3 3" xfId="8501" xr:uid="{00000000-0005-0000-0000-0000CA2D0000}"/>
    <cellStyle name="Virgül 2 5 3 2 4" xfId="3529" xr:uid="{00000000-0005-0000-0000-0000CB2D0000}"/>
    <cellStyle name="Virgül 2 5 3 2 4 2" xfId="9483" xr:uid="{00000000-0005-0000-0000-0000CC2D0000}"/>
    <cellStyle name="Virgül 2 5 3 2 5" xfId="6507" xr:uid="{00000000-0005-0000-0000-0000CD2D0000}"/>
    <cellStyle name="Virgül 2 5 3 3" xfId="1151" xr:uid="{00000000-0005-0000-0000-0000CE2D0000}"/>
    <cellStyle name="Virgül 2 5 3 3 2" xfId="4141" xr:uid="{00000000-0005-0000-0000-0000CF2D0000}"/>
    <cellStyle name="Virgül 2 5 3 3 2 2" xfId="10095" xr:uid="{00000000-0005-0000-0000-0000D02D0000}"/>
    <cellStyle name="Virgül 2 5 3 3 3" xfId="7119" xr:uid="{00000000-0005-0000-0000-0000D12D0000}"/>
    <cellStyle name="Virgül 2 5 3 4" xfId="2172" xr:uid="{00000000-0005-0000-0000-0000D22D0000}"/>
    <cellStyle name="Virgül 2 5 3 4 2" xfId="5150" xr:uid="{00000000-0005-0000-0000-0000D32D0000}"/>
    <cellStyle name="Virgül 2 5 3 4 2 2" xfId="11102" xr:uid="{00000000-0005-0000-0000-0000D42D0000}"/>
    <cellStyle name="Virgül 2 5 3 4 3" xfId="8126" xr:uid="{00000000-0005-0000-0000-0000D52D0000}"/>
    <cellStyle name="Virgül 2 5 3 5" xfId="3154" xr:uid="{00000000-0005-0000-0000-0000D62D0000}"/>
    <cellStyle name="Virgül 2 5 3 5 2" xfId="9108" xr:uid="{00000000-0005-0000-0000-0000D72D0000}"/>
    <cellStyle name="Virgül 2 5 3 6" xfId="6132" xr:uid="{00000000-0005-0000-0000-0000D82D0000}"/>
    <cellStyle name="Virgül 2 5 4" xfId="287" xr:uid="{00000000-0005-0000-0000-0000D92D0000}"/>
    <cellStyle name="Virgül 2 5 4 2" xfId="662" xr:uid="{00000000-0005-0000-0000-0000DA2D0000}"/>
    <cellStyle name="Virgül 2 5 4 2 2" xfId="1886" xr:uid="{00000000-0005-0000-0000-0000DB2D0000}"/>
    <cellStyle name="Virgül 2 5 4 2 2 2" xfId="4876" xr:uid="{00000000-0005-0000-0000-0000DC2D0000}"/>
    <cellStyle name="Virgül 2 5 4 2 2 2 2" xfId="10830" xr:uid="{00000000-0005-0000-0000-0000DD2D0000}"/>
    <cellStyle name="Virgül 2 5 4 2 2 3" xfId="7854" xr:uid="{00000000-0005-0000-0000-0000DE2D0000}"/>
    <cellStyle name="Virgül 2 5 4 2 3" xfId="2672" xr:uid="{00000000-0005-0000-0000-0000DF2D0000}"/>
    <cellStyle name="Virgül 2 5 4 2 3 2" xfId="5650" xr:uid="{00000000-0005-0000-0000-0000E02D0000}"/>
    <cellStyle name="Virgül 2 5 4 2 3 2 2" xfId="11602" xr:uid="{00000000-0005-0000-0000-0000E12D0000}"/>
    <cellStyle name="Virgül 2 5 4 2 3 3" xfId="8626" xr:uid="{00000000-0005-0000-0000-0000E22D0000}"/>
    <cellStyle name="Virgül 2 5 4 2 4" xfId="3654" xr:uid="{00000000-0005-0000-0000-0000E32D0000}"/>
    <cellStyle name="Virgül 2 5 4 2 4 2" xfId="9608" xr:uid="{00000000-0005-0000-0000-0000E42D0000}"/>
    <cellStyle name="Virgül 2 5 4 2 5" xfId="6632" xr:uid="{00000000-0005-0000-0000-0000E52D0000}"/>
    <cellStyle name="Virgül 2 5 4 3" xfId="1276" xr:uid="{00000000-0005-0000-0000-0000E62D0000}"/>
    <cellStyle name="Virgül 2 5 4 3 2" xfId="4266" xr:uid="{00000000-0005-0000-0000-0000E72D0000}"/>
    <cellStyle name="Virgül 2 5 4 3 2 2" xfId="10220" xr:uid="{00000000-0005-0000-0000-0000E82D0000}"/>
    <cellStyle name="Virgül 2 5 4 3 3" xfId="7244" xr:uid="{00000000-0005-0000-0000-0000E92D0000}"/>
    <cellStyle name="Virgül 2 5 4 4" xfId="2297" xr:uid="{00000000-0005-0000-0000-0000EA2D0000}"/>
    <cellStyle name="Virgül 2 5 4 4 2" xfId="5275" xr:uid="{00000000-0005-0000-0000-0000EB2D0000}"/>
    <cellStyle name="Virgül 2 5 4 4 2 2" xfId="11227" xr:uid="{00000000-0005-0000-0000-0000EC2D0000}"/>
    <cellStyle name="Virgül 2 5 4 4 3" xfId="8251" xr:uid="{00000000-0005-0000-0000-0000ED2D0000}"/>
    <cellStyle name="Virgül 2 5 4 5" xfId="3279" xr:uid="{00000000-0005-0000-0000-0000EE2D0000}"/>
    <cellStyle name="Virgül 2 5 4 5 2" xfId="9233" xr:uid="{00000000-0005-0000-0000-0000EF2D0000}"/>
    <cellStyle name="Virgül 2 5 4 6" xfId="6257" xr:uid="{00000000-0005-0000-0000-0000F02D0000}"/>
    <cellStyle name="Virgül 2 5 5" xfId="782" xr:uid="{00000000-0005-0000-0000-0000F12D0000}"/>
    <cellStyle name="Virgül 2 5 5 2" xfId="1553" xr:uid="{00000000-0005-0000-0000-0000F22D0000}"/>
    <cellStyle name="Virgül 2 5 5 2 2" xfId="4543" xr:uid="{00000000-0005-0000-0000-0000F32D0000}"/>
    <cellStyle name="Virgül 2 5 5 2 2 2" xfId="10497" xr:uid="{00000000-0005-0000-0000-0000F42D0000}"/>
    <cellStyle name="Virgül 2 5 5 2 3" xfId="7521" xr:uid="{00000000-0005-0000-0000-0000F52D0000}"/>
    <cellStyle name="Virgül 2 5 5 3" xfId="2792" xr:uid="{00000000-0005-0000-0000-0000F62D0000}"/>
    <cellStyle name="Virgül 2 5 5 3 2" xfId="5770" xr:uid="{00000000-0005-0000-0000-0000F72D0000}"/>
    <cellStyle name="Virgül 2 5 5 3 2 2" xfId="11722" xr:uid="{00000000-0005-0000-0000-0000F82D0000}"/>
    <cellStyle name="Virgül 2 5 5 3 3" xfId="8746" xr:uid="{00000000-0005-0000-0000-0000F92D0000}"/>
    <cellStyle name="Virgül 2 5 5 4" xfId="3774" xr:uid="{00000000-0005-0000-0000-0000FA2D0000}"/>
    <cellStyle name="Virgül 2 5 5 4 2" xfId="9728" xr:uid="{00000000-0005-0000-0000-0000FB2D0000}"/>
    <cellStyle name="Virgül 2 5 5 5" xfId="6752" xr:uid="{00000000-0005-0000-0000-0000FC2D0000}"/>
    <cellStyle name="Virgül 2 5 6" xfId="902" xr:uid="{00000000-0005-0000-0000-0000FD2D0000}"/>
    <cellStyle name="Virgül 2 5 6 2" xfId="1673" xr:uid="{00000000-0005-0000-0000-0000FE2D0000}"/>
    <cellStyle name="Virgül 2 5 6 2 2" xfId="4663" xr:uid="{00000000-0005-0000-0000-0000FF2D0000}"/>
    <cellStyle name="Virgül 2 5 6 2 2 2" xfId="10617" xr:uid="{00000000-0005-0000-0000-0000002E0000}"/>
    <cellStyle name="Virgül 2 5 6 2 3" xfId="7641" xr:uid="{00000000-0005-0000-0000-0000012E0000}"/>
    <cellStyle name="Virgül 2 5 6 3" xfId="2912" xr:uid="{00000000-0005-0000-0000-0000022E0000}"/>
    <cellStyle name="Virgül 2 5 6 3 2" xfId="5890" xr:uid="{00000000-0005-0000-0000-0000032E0000}"/>
    <cellStyle name="Virgül 2 5 6 3 2 2" xfId="11842" xr:uid="{00000000-0005-0000-0000-0000042E0000}"/>
    <cellStyle name="Virgül 2 5 6 3 3" xfId="8866" xr:uid="{00000000-0005-0000-0000-0000052E0000}"/>
    <cellStyle name="Virgül 2 5 6 4" xfId="3894" xr:uid="{00000000-0005-0000-0000-0000062E0000}"/>
    <cellStyle name="Virgül 2 5 6 4 2" xfId="9848" xr:uid="{00000000-0005-0000-0000-0000072E0000}"/>
    <cellStyle name="Virgül 2 5 6 5" xfId="6872" xr:uid="{00000000-0005-0000-0000-0000082E0000}"/>
    <cellStyle name="Virgül 2 5 7" xfId="417" xr:uid="{00000000-0005-0000-0000-0000092E0000}"/>
    <cellStyle name="Virgül 2 5 7 2" xfId="1769" xr:uid="{00000000-0005-0000-0000-00000A2E0000}"/>
    <cellStyle name="Virgül 2 5 7 2 2" xfId="4759" xr:uid="{00000000-0005-0000-0000-00000B2E0000}"/>
    <cellStyle name="Virgül 2 5 7 2 2 2" xfId="10713" xr:uid="{00000000-0005-0000-0000-00000C2E0000}"/>
    <cellStyle name="Virgül 2 5 7 2 3" xfId="7737" xr:uid="{00000000-0005-0000-0000-00000D2E0000}"/>
    <cellStyle name="Virgül 2 5 7 3" xfId="2427" xr:uid="{00000000-0005-0000-0000-00000E2E0000}"/>
    <cellStyle name="Virgül 2 5 7 3 2" xfId="5405" xr:uid="{00000000-0005-0000-0000-00000F2E0000}"/>
    <cellStyle name="Virgül 2 5 7 3 2 2" xfId="11357" xr:uid="{00000000-0005-0000-0000-0000102E0000}"/>
    <cellStyle name="Virgül 2 5 7 3 3" xfId="8381" xr:uid="{00000000-0005-0000-0000-0000112E0000}"/>
    <cellStyle name="Virgül 2 5 7 4" xfId="3409" xr:uid="{00000000-0005-0000-0000-0000122E0000}"/>
    <cellStyle name="Virgül 2 5 7 4 2" xfId="9363" xr:uid="{00000000-0005-0000-0000-0000132E0000}"/>
    <cellStyle name="Virgül 2 5 7 5" xfId="6387" xr:uid="{00000000-0005-0000-0000-0000142E0000}"/>
    <cellStyle name="Virgül 2 5 8" xfId="1031" xr:uid="{00000000-0005-0000-0000-0000152E0000}"/>
    <cellStyle name="Virgül 2 5 8 2" xfId="4021" xr:uid="{00000000-0005-0000-0000-0000162E0000}"/>
    <cellStyle name="Virgül 2 5 8 2 2" xfId="9975" xr:uid="{00000000-0005-0000-0000-0000172E0000}"/>
    <cellStyle name="Virgül 2 5 8 3" xfId="6999" xr:uid="{00000000-0005-0000-0000-0000182E0000}"/>
    <cellStyle name="Virgül 2 5 9" xfId="2052" xr:uid="{00000000-0005-0000-0000-0000192E0000}"/>
    <cellStyle name="Virgül 2 5 9 2" xfId="5030" xr:uid="{00000000-0005-0000-0000-00001A2E0000}"/>
    <cellStyle name="Virgül 2 5 9 2 2" xfId="10982" xr:uid="{00000000-0005-0000-0000-00001B2E0000}"/>
    <cellStyle name="Virgül 2 5 9 3" xfId="8006" xr:uid="{00000000-0005-0000-0000-00001C2E0000}"/>
    <cellStyle name="Virgül 2 6" xfId="72" xr:uid="{00000000-0005-0000-0000-00001D2E0000}"/>
    <cellStyle name="Virgül 2 6 10" xfId="6042" xr:uid="{00000000-0005-0000-0000-00001E2E0000}"/>
    <cellStyle name="Virgül 2 6 2" xfId="192" xr:uid="{00000000-0005-0000-0000-00001F2E0000}"/>
    <cellStyle name="Virgül 2 6 2 2" xfId="567" xr:uid="{00000000-0005-0000-0000-0000202E0000}"/>
    <cellStyle name="Virgül 2 6 2 2 2" xfId="1427" xr:uid="{00000000-0005-0000-0000-0000212E0000}"/>
    <cellStyle name="Virgül 2 6 2 2 2 2" xfId="4417" xr:uid="{00000000-0005-0000-0000-0000222E0000}"/>
    <cellStyle name="Virgül 2 6 2 2 2 2 2" xfId="10371" xr:uid="{00000000-0005-0000-0000-0000232E0000}"/>
    <cellStyle name="Virgül 2 6 2 2 2 3" xfId="7395" xr:uid="{00000000-0005-0000-0000-0000242E0000}"/>
    <cellStyle name="Virgül 2 6 2 2 3" xfId="2577" xr:uid="{00000000-0005-0000-0000-0000252E0000}"/>
    <cellStyle name="Virgül 2 6 2 2 3 2" xfId="5555" xr:uid="{00000000-0005-0000-0000-0000262E0000}"/>
    <cellStyle name="Virgül 2 6 2 2 3 2 2" xfId="11507" xr:uid="{00000000-0005-0000-0000-0000272E0000}"/>
    <cellStyle name="Virgül 2 6 2 2 3 3" xfId="8531" xr:uid="{00000000-0005-0000-0000-0000282E0000}"/>
    <cellStyle name="Virgül 2 6 2 2 4" xfId="3559" xr:uid="{00000000-0005-0000-0000-0000292E0000}"/>
    <cellStyle name="Virgül 2 6 2 2 4 2" xfId="9513" xr:uid="{00000000-0005-0000-0000-00002A2E0000}"/>
    <cellStyle name="Virgül 2 6 2 2 5" xfId="6537" xr:uid="{00000000-0005-0000-0000-00002B2E0000}"/>
    <cellStyle name="Virgül 2 6 2 3" xfId="1181" xr:uid="{00000000-0005-0000-0000-00002C2E0000}"/>
    <cellStyle name="Virgül 2 6 2 3 2" xfId="4171" xr:uid="{00000000-0005-0000-0000-00002D2E0000}"/>
    <cellStyle name="Virgül 2 6 2 3 2 2" xfId="10125" xr:uid="{00000000-0005-0000-0000-00002E2E0000}"/>
    <cellStyle name="Virgül 2 6 2 3 3" xfId="7149" xr:uid="{00000000-0005-0000-0000-00002F2E0000}"/>
    <cellStyle name="Virgül 2 6 2 4" xfId="2202" xr:uid="{00000000-0005-0000-0000-0000302E0000}"/>
    <cellStyle name="Virgül 2 6 2 4 2" xfId="5180" xr:uid="{00000000-0005-0000-0000-0000312E0000}"/>
    <cellStyle name="Virgül 2 6 2 4 2 2" xfId="11132" xr:uid="{00000000-0005-0000-0000-0000322E0000}"/>
    <cellStyle name="Virgül 2 6 2 4 3" xfId="8156" xr:uid="{00000000-0005-0000-0000-0000332E0000}"/>
    <cellStyle name="Virgül 2 6 2 5" xfId="3184" xr:uid="{00000000-0005-0000-0000-0000342E0000}"/>
    <cellStyle name="Virgül 2 6 2 5 2" xfId="9138" xr:uid="{00000000-0005-0000-0000-0000352E0000}"/>
    <cellStyle name="Virgül 2 6 2 6" xfId="6162" xr:uid="{00000000-0005-0000-0000-0000362E0000}"/>
    <cellStyle name="Virgül 2 6 3" xfId="317" xr:uid="{00000000-0005-0000-0000-0000372E0000}"/>
    <cellStyle name="Virgül 2 6 3 2" xfId="692" xr:uid="{00000000-0005-0000-0000-0000382E0000}"/>
    <cellStyle name="Virgül 2 6 3 2 2" xfId="1916" xr:uid="{00000000-0005-0000-0000-0000392E0000}"/>
    <cellStyle name="Virgül 2 6 3 2 2 2" xfId="4906" xr:uid="{00000000-0005-0000-0000-00003A2E0000}"/>
    <cellStyle name="Virgül 2 6 3 2 2 2 2" xfId="10860" xr:uid="{00000000-0005-0000-0000-00003B2E0000}"/>
    <cellStyle name="Virgül 2 6 3 2 2 3" xfId="7884" xr:uid="{00000000-0005-0000-0000-00003C2E0000}"/>
    <cellStyle name="Virgül 2 6 3 2 3" xfId="2702" xr:uid="{00000000-0005-0000-0000-00003D2E0000}"/>
    <cellStyle name="Virgül 2 6 3 2 3 2" xfId="5680" xr:uid="{00000000-0005-0000-0000-00003E2E0000}"/>
    <cellStyle name="Virgül 2 6 3 2 3 2 2" xfId="11632" xr:uid="{00000000-0005-0000-0000-00003F2E0000}"/>
    <cellStyle name="Virgül 2 6 3 2 3 3" xfId="8656" xr:uid="{00000000-0005-0000-0000-0000402E0000}"/>
    <cellStyle name="Virgül 2 6 3 2 4" xfId="3684" xr:uid="{00000000-0005-0000-0000-0000412E0000}"/>
    <cellStyle name="Virgül 2 6 3 2 4 2" xfId="9638" xr:uid="{00000000-0005-0000-0000-0000422E0000}"/>
    <cellStyle name="Virgül 2 6 3 2 5" xfId="6662" xr:uid="{00000000-0005-0000-0000-0000432E0000}"/>
    <cellStyle name="Virgül 2 6 3 3" xfId="1306" xr:uid="{00000000-0005-0000-0000-0000442E0000}"/>
    <cellStyle name="Virgül 2 6 3 3 2" xfId="4296" xr:uid="{00000000-0005-0000-0000-0000452E0000}"/>
    <cellStyle name="Virgül 2 6 3 3 2 2" xfId="10250" xr:uid="{00000000-0005-0000-0000-0000462E0000}"/>
    <cellStyle name="Virgül 2 6 3 3 3" xfId="7274" xr:uid="{00000000-0005-0000-0000-0000472E0000}"/>
    <cellStyle name="Virgül 2 6 3 4" xfId="2327" xr:uid="{00000000-0005-0000-0000-0000482E0000}"/>
    <cellStyle name="Virgül 2 6 3 4 2" xfId="5305" xr:uid="{00000000-0005-0000-0000-0000492E0000}"/>
    <cellStyle name="Virgül 2 6 3 4 2 2" xfId="11257" xr:uid="{00000000-0005-0000-0000-00004A2E0000}"/>
    <cellStyle name="Virgül 2 6 3 4 3" xfId="8281" xr:uid="{00000000-0005-0000-0000-00004B2E0000}"/>
    <cellStyle name="Virgül 2 6 3 5" xfId="3309" xr:uid="{00000000-0005-0000-0000-00004C2E0000}"/>
    <cellStyle name="Virgül 2 6 3 5 2" xfId="9263" xr:uid="{00000000-0005-0000-0000-00004D2E0000}"/>
    <cellStyle name="Virgül 2 6 3 6" xfId="6287" xr:uid="{00000000-0005-0000-0000-00004E2E0000}"/>
    <cellStyle name="Virgül 2 6 4" xfId="812" xr:uid="{00000000-0005-0000-0000-00004F2E0000}"/>
    <cellStyle name="Virgül 2 6 4 2" xfId="1583" xr:uid="{00000000-0005-0000-0000-0000502E0000}"/>
    <cellStyle name="Virgül 2 6 4 2 2" xfId="4573" xr:uid="{00000000-0005-0000-0000-0000512E0000}"/>
    <cellStyle name="Virgül 2 6 4 2 2 2" xfId="10527" xr:uid="{00000000-0005-0000-0000-0000522E0000}"/>
    <cellStyle name="Virgül 2 6 4 2 3" xfId="7551" xr:uid="{00000000-0005-0000-0000-0000532E0000}"/>
    <cellStyle name="Virgül 2 6 4 3" xfId="2822" xr:uid="{00000000-0005-0000-0000-0000542E0000}"/>
    <cellStyle name="Virgül 2 6 4 3 2" xfId="5800" xr:uid="{00000000-0005-0000-0000-0000552E0000}"/>
    <cellStyle name="Virgül 2 6 4 3 2 2" xfId="11752" xr:uid="{00000000-0005-0000-0000-0000562E0000}"/>
    <cellStyle name="Virgül 2 6 4 3 3" xfId="8776" xr:uid="{00000000-0005-0000-0000-0000572E0000}"/>
    <cellStyle name="Virgül 2 6 4 4" xfId="3804" xr:uid="{00000000-0005-0000-0000-0000582E0000}"/>
    <cellStyle name="Virgül 2 6 4 4 2" xfId="9758" xr:uid="{00000000-0005-0000-0000-0000592E0000}"/>
    <cellStyle name="Virgül 2 6 4 5" xfId="6782" xr:uid="{00000000-0005-0000-0000-00005A2E0000}"/>
    <cellStyle name="Virgül 2 6 5" xfId="932" xr:uid="{00000000-0005-0000-0000-00005B2E0000}"/>
    <cellStyle name="Virgül 2 6 5 2" xfId="1703" xr:uid="{00000000-0005-0000-0000-00005C2E0000}"/>
    <cellStyle name="Virgül 2 6 5 2 2" xfId="4693" xr:uid="{00000000-0005-0000-0000-00005D2E0000}"/>
    <cellStyle name="Virgül 2 6 5 2 2 2" xfId="10647" xr:uid="{00000000-0005-0000-0000-00005E2E0000}"/>
    <cellStyle name="Virgül 2 6 5 2 3" xfId="7671" xr:uid="{00000000-0005-0000-0000-00005F2E0000}"/>
    <cellStyle name="Virgül 2 6 5 3" xfId="2942" xr:uid="{00000000-0005-0000-0000-0000602E0000}"/>
    <cellStyle name="Virgül 2 6 5 3 2" xfId="5920" xr:uid="{00000000-0005-0000-0000-0000612E0000}"/>
    <cellStyle name="Virgül 2 6 5 3 2 2" xfId="11872" xr:uid="{00000000-0005-0000-0000-0000622E0000}"/>
    <cellStyle name="Virgül 2 6 5 3 3" xfId="8896" xr:uid="{00000000-0005-0000-0000-0000632E0000}"/>
    <cellStyle name="Virgül 2 6 5 4" xfId="3924" xr:uid="{00000000-0005-0000-0000-0000642E0000}"/>
    <cellStyle name="Virgül 2 6 5 4 2" xfId="9878" xr:uid="{00000000-0005-0000-0000-0000652E0000}"/>
    <cellStyle name="Virgül 2 6 5 5" xfId="6902" xr:uid="{00000000-0005-0000-0000-0000662E0000}"/>
    <cellStyle name="Virgül 2 6 6" xfId="447" xr:uid="{00000000-0005-0000-0000-0000672E0000}"/>
    <cellStyle name="Virgül 2 6 6 2" xfId="1448" xr:uid="{00000000-0005-0000-0000-0000682E0000}"/>
    <cellStyle name="Virgül 2 6 6 2 2" xfId="4438" xr:uid="{00000000-0005-0000-0000-0000692E0000}"/>
    <cellStyle name="Virgül 2 6 6 2 2 2" xfId="10392" xr:uid="{00000000-0005-0000-0000-00006A2E0000}"/>
    <cellStyle name="Virgül 2 6 6 2 3" xfId="7416" xr:uid="{00000000-0005-0000-0000-00006B2E0000}"/>
    <cellStyle name="Virgül 2 6 6 3" xfId="2457" xr:uid="{00000000-0005-0000-0000-00006C2E0000}"/>
    <cellStyle name="Virgül 2 6 6 3 2" xfId="5435" xr:uid="{00000000-0005-0000-0000-00006D2E0000}"/>
    <cellStyle name="Virgül 2 6 6 3 2 2" xfId="11387" xr:uid="{00000000-0005-0000-0000-00006E2E0000}"/>
    <cellStyle name="Virgül 2 6 6 3 3" xfId="8411" xr:uid="{00000000-0005-0000-0000-00006F2E0000}"/>
    <cellStyle name="Virgül 2 6 6 4" xfId="3439" xr:uid="{00000000-0005-0000-0000-0000702E0000}"/>
    <cellStyle name="Virgül 2 6 6 4 2" xfId="9393" xr:uid="{00000000-0005-0000-0000-0000712E0000}"/>
    <cellStyle name="Virgül 2 6 6 5" xfId="6417" xr:uid="{00000000-0005-0000-0000-0000722E0000}"/>
    <cellStyle name="Virgül 2 6 7" xfId="1061" xr:uid="{00000000-0005-0000-0000-0000732E0000}"/>
    <cellStyle name="Virgül 2 6 7 2" xfId="4051" xr:uid="{00000000-0005-0000-0000-0000742E0000}"/>
    <cellStyle name="Virgül 2 6 7 2 2" xfId="10005" xr:uid="{00000000-0005-0000-0000-0000752E0000}"/>
    <cellStyle name="Virgül 2 6 7 3" xfId="7029" xr:uid="{00000000-0005-0000-0000-0000762E0000}"/>
    <cellStyle name="Virgül 2 6 8" xfId="2082" xr:uid="{00000000-0005-0000-0000-0000772E0000}"/>
    <cellStyle name="Virgül 2 6 8 2" xfId="5060" xr:uid="{00000000-0005-0000-0000-0000782E0000}"/>
    <cellStyle name="Virgül 2 6 8 2 2" xfId="11012" xr:uid="{00000000-0005-0000-0000-0000792E0000}"/>
    <cellStyle name="Virgül 2 6 8 3" xfId="8036" xr:uid="{00000000-0005-0000-0000-00007A2E0000}"/>
    <cellStyle name="Virgül 2 6 9" xfId="3064" xr:uid="{00000000-0005-0000-0000-00007B2E0000}"/>
    <cellStyle name="Virgül 2 6 9 2" xfId="9018" xr:uid="{00000000-0005-0000-0000-00007C2E0000}"/>
    <cellStyle name="Virgül 2 7" xfId="252" xr:uid="{00000000-0005-0000-0000-00007D2E0000}"/>
    <cellStyle name="Virgül 2 7 2" xfId="627" xr:uid="{00000000-0005-0000-0000-00007E2E0000}"/>
    <cellStyle name="Virgül 2 7 2 2" xfId="1793" xr:uid="{00000000-0005-0000-0000-00007F2E0000}"/>
    <cellStyle name="Virgül 2 7 2 2 2" xfId="4783" xr:uid="{00000000-0005-0000-0000-0000802E0000}"/>
    <cellStyle name="Virgül 2 7 2 2 2 2" xfId="10737" xr:uid="{00000000-0005-0000-0000-0000812E0000}"/>
    <cellStyle name="Virgül 2 7 2 2 3" xfId="7761" xr:uid="{00000000-0005-0000-0000-0000822E0000}"/>
    <cellStyle name="Virgül 2 7 2 3" xfId="2637" xr:uid="{00000000-0005-0000-0000-0000832E0000}"/>
    <cellStyle name="Virgül 2 7 2 3 2" xfId="5615" xr:uid="{00000000-0005-0000-0000-0000842E0000}"/>
    <cellStyle name="Virgül 2 7 2 3 2 2" xfId="11567" xr:uid="{00000000-0005-0000-0000-0000852E0000}"/>
    <cellStyle name="Virgül 2 7 2 3 3" xfId="8591" xr:uid="{00000000-0005-0000-0000-0000862E0000}"/>
    <cellStyle name="Virgül 2 7 2 4" xfId="3619" xr:uid="{00000000-0005-0000-0000-0000872E0000}"/>
    <cellStyle name="Virgül 2 7 2 4 2" xfId="9573" xr:uid="{00000000-0005-0000-0000-0000882E0000}"/>
    <cellStyle name="Virgül 2 7 2 5" xfId="6597" xr:uid="{00000000-0005-0000-0000-0000892E0000}"/>
    <cellStyle name="Virgül 2 7 3" xfId="1241" xr:uid="{00000000-0005-0000-0000-00008A2E0000}"/>
    <cellStyle name="Virgül 2 7 3 2" xfId="4231" xr:uid="{00000000-0005-0000-0000-00008B2E0000}"/>
    <cellStyle name="Virgül 2 7 3 2 2" xfId="10185" xr:uid="{00000000-0005-0000-0000-00008C2E0000}"/>
    <cellStyle name="Virgül 2 7 3 3" xfId="7209" xr:uid="{00000000-0005-0000-0000-00008D2E0000}"/>
    <cellStyle name="Virgül 2 7 4" xfId="2262" xr:uid="{00000000-0005-0000-0000-00008E2E0000}"/>
    <cellStyle name="Virgül 2 7 4 2" xfId="5240" xr:uid="{00000000-0005-0000-0000-00008F2E0000}"/>
    <cellStyle name="Virgül 2 7 4 2 2" xfId="11192" xr:uid="{00000000-0005-0000-0000-0000902E0000}"/>
    <cellStyle name="Virgül 2 7 4 3" xfId="8216" xr:uid="{00000000-0005-0000-0000-0000912E0000}"/>
    <cellStyle name="Virgül 2 7 5" xfId="3244" xr:uid="{00000000-0005-0000-0000-0000922E0000}"/>
    <cellStyle name="Virgül 2 7 5 2" xfId="9198" xr:uid="{00000000-0005-0000-0000-0000932E0000}"/>
    <cellStyle name="Virgül 2 7 6" xfId="6222" xr:uid="{00000000-0005-0000-0000-0000942E0000}"/>
    <cellStyle name="Virgül 2 8" xfId="132" xr:uid="{00000000-0005-0000-0000-0000952E0000}"/>
    <cellStyle name="Virgül 2 8 2" xfId="507" xr:uid="{00000000-0005-0000-0000-0000962E0000}"/>
    <cellStyle name="Virgül 2 8 2 2" xfId="1810" xr:uid="{00000000-0005-0000-0000-0000972E0000}"/>
    <cellStyle name="Virgül 2 8 2 2 2" xfId="4800" xr:uid="{00000000-0005-0000-0000-0000982E0000}"/>
    <cellStyle name="Virgül 2 8 2 2 2 2" xfId="10754" xr:uid="{00000000-0005-0000-0000-0000992E0000}"/>
    <cellStyle name="Virgül 2 8 2 2 3" xfId="7778" xr:uid="{00000000-0005-0000-0000-00009A2E0000}"/>
    <cellStyle name="Virgül 2 8 2 3" xfId="2517" xr:uid="{00000000-0005-0000-0000-00009B2E0000}"/>
    <cellStyle name="Virgül 2 8 2 3 2" xfId="5495" xr:uid="{00000000-0005-0000-0000-00009C2E0000}"/>
    <cellStyle name="Virgül 2 8 2 3 2 2" xfId="11447" xr:uid="{00000000-0005-0000-0000-00009D2E0000}"/>
    <cellStyle name="Virgül 2 8 2 3 3" xfId="8471" xr:uid="{00000000-0005-0000-0000-00009E2E0000}"/>
    <cellStyle name="Virgül 2 8 2 4" xfId="3499" xr:uid="{00000000-0005-0000-0000-00009F2E0000}"/>
    <cellStyle name="Virgül 2 8 2 4 2" xfId="9453" xr:uid="{00000000-0005-0000-0000-0000A02E0000}"/>
    <cellStyle name="Virgül 2 8 2 5" xfId="6477" xr:uid="{00000000-0005-0000-0000-0000A12E0000}"/>
    <cellStyle name="Virgül 2 8 3" xfId="1121" xr:uid="{00000000-0005-0000-0000-0000A22E0000}"/>
    <cellStyle name="Virgül 2 8 3 2" xfId="4111" xr:uid="{00000000-0005-0000-0000-0000A32E0000}"/>
    <cellStyle name="Virgül 2 8 3 2 2" xfId="10065" xr:uid="{00000000-0005-0000-0000-0000A42E0000}"/>
    <cellStyle name="Virgül 2 8 3 3" xfId="7089" xr:uid="{00000000-0005-0000-0000-0000A52E0000}"/>
    <cellStyle name="Virgül 2 8 4" xfId="2142" xr:uid="{00000000-0005-0000-0000-0000A62E0000}"/>
    <cellStyle name="Virgül 2 8 4 2" xfId="5120" xr:uid="{00000000-0005-0000-0000-0000A72E0000}"/>
    <cellStyle name="Virgül 2 8 4 2 2" xfId="11072" xr:uid="{00000000-0005-0000-0000-0000A82E0000}"/>
    <cellStyle name="Virgül 2 8 4 3" xfId="8096" xr:uid="{00000000-0005-0000-0000-0000A92E0000}"/>
    <cellStyle name="Virgül 2 8 5" xfId="3124" xr:uid="{00000000-0005-0000-0000-0000AA2E0000}"/>
    <cellStyle name="Virgül 2 8 5 2" xfId="9078" xr:uid="{00000000-0005-0000-0000-0000AB2E0000}"/>
    <cellStyle name="Virgül 2 8 6" xfId="6102" xr:uid="{00000000-0005-0000-0000-0000AC2E0000}"/>
    <cellStyle name="Virgül 2 9" xfId="257" xr:uid="{00000000-0005-0000-0000-0000AD2E0000}"/>
    <cellStyle name="Virgül 2 9 2" xfId="632" xr:uid="{00000000-0005-0000-0000-0000AE2E0000}"/>
    <cellStyle name="Virgül 2 9 2 2" xfId="1856" xr:uid="{00000000-0005-0000-0000-0000AF2E0000}"/>
    <cellStyle name="Virgül 2 9 2 2 2" xfId="4846" xr:uid="{00000000-0005-0000-0000-0000B02E0000}"/>
    <cellStyle name="Virgül 2 9 2 2 2 2" xfId="10800" xr:uid="{00000000-0005-0000-0000-0000B12E0000}"/>
    <cellStyle name="Virgül 2 9 2 2 3" xfId="7824" xr:uid="{00000000-0005-0000-0000-0000B22E0000}"/>
    <cellStyle name="Virgül 2 9 2 3" xfId="2642" xr:uid="{00000000-0005-0000-0000-0000B32E0000}"/>
    <cellStyle name="Virgül 2 9 2 3 2" xfId="5620" xr:uid="{00000000-0005-0000-0000-0000B42E0000}"/>
    <cellStyle name="Virgül 2 9 2 3 2 2" xfId="11572" xr:uid="{00000000-0005-0000-0000-0000B52E0000}"/>
    <cellStyle name="Virgül 2 9 2 3 3" xfId="8596" xr:uid="{00000000-0005-0000-0000-0000B62E0000}"/>
    <cellStyle name="Virgül 2 9 2 4" xfId="3624" xr:uid="{00000000-0005-0000-0000-0000B72E0000}"/>
    <cellStyle name="Virgül 2 9 2 4 2" xfId="9578" xr:uid="{00000000-0005-0000-0000-0000B82E0000}"/>
    <cellStyle name="Virgül 2 9 2 5" xfId="6602" xr:uid="{00000000-0005-0000-0000-0000B92E0000}"/>
    <cellStyle name="Virgül 2 9 3" xfId="1246" xr:uid="{00000000-0005-0000-0000-0000BA2E0000}"/>
    <cellStyle name="Virgül 2 9 3 2" xfId="4236" xr:uid="{00000000-0005-0000-0000-0000BB2E0000}"/>
    <cellStyle name="Virgül 2 9 3 2 2" xfId="10190" xr:uid="{00000000-0005-0000-0000-0000BC2E0000}"/>
    <cellStyle name="Virgül 2 9 3 3" xfId="7214" xr:uid="{00000000-0005-0000-0000-0000BD2E0000}"/>
    <cellStyle name="Virgül 2 9 4" xfId="2267" xr:uid="{00000000-0005-0000-0000-0000BE2E0000}"/>
    <cellStyle name="Virgül 2 9 4 2" xfId="5245" xr:uid="{00000000-0005-0000-0000-0000BF2E0000}"/>
    <cellStyle name="Virgül 2 9 4 2 2" xfId="11197" xr:uid="{00000000-0005-0000-0000-0000C02E0000}"/>
    <cellStyle name="Virgül 2 9 4 3" xfId="8221" xr:uid="{00000000-0005-0000-0000-0000C12E0000}"/>
    <cellStyle name="Virgül 2 9 5" xfId="3249" xr:uid="{00000000-0005-0000-0000-0000C22E0000}"/>
    <cellStyle name="Virgül 2 9 5 2" xfId="9203" xr:uid="{00000000-0005-0000-0000-0000C32E0000}"/>
    <cellStyle name="Virgül 2 9 6" xfId="6227" xr:uid="{00000000-0005-0000-0000-0000C42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aka\Desktop\projekti\RZUP\Termotehnika\dom%20vojsk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ROJEKTI\DOM%20KULTURE%20PLJEVLJA\Pljevlja-zadnje%20termotehnika\2.Tekstualna%20dokumentacija\proracun%20sa%20predmjerom\Dom%20kulture-Pljevlja-Proracun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mocni"/>
      <sheetName val="TOTR"/>
      <sheetName val="STO"/>
      <sheetName val="Koeficijenti"/>
      <sheetName val="Podaci temperature"/>
      <sheetName val="Proračun Gubitaka"/>
      <sheetName val="Zbirno  gubici"/>
      <sheetName val="Proračun Dobitaka"/>
      <sheetName val="Zbirno dobici"/>
      <sheetName val="Odabir jedinica"/>
      <sheetName val="BESAVNE"/>
      <sheetName val="NAVOJNE"/>
      <sheetName val="Sheet3"/>
      <sheetName val="Sheet1"/>
      <sheetName val="CEVI"/>
      <sheetName val="Sheet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mocni"/>
      <sheetName val="TOTR"/>
      <sheetName val="STO"/>
      <sheetName val="Koeficijenti"/>
      <sheetName val="Podaci temperature"/>
      <sheetName val="Proračun Gubitaka"/>
      <sheetName val="Zbirno  gubici"/>
      <sheetName val="Proračun Dobitaka"/>
      <sheetName val="Zbirno dobici"/>
      <sheetName val="Odabir jedinica"/>
      <sheetName val="BESAVNE"/>
      <sheetName val="NAVOJNE"/>
      <sheetName val="Sheet1"/>
      <sheetName val="CEVI"/>
      <sheetName val="Sheet2"/>
      <sheetName val="Projektni uslovi"/>
      <sheetName val="Koeficijenti prolaza toplote"/>
      <sheetName val="Materijali"/>
      <sheetName val="Bravarija"/>
      <sheetName val="Gubici Toplote"/>
      <sheetName val="Pregled prostorija"/>
      <sheetName val="Pror.cev.mreze"/>
      <sheetName val="Tablice"/>
      <sheetName val="Kanali (2)"/>
      <sheetName val="Kanali"/>
      <sheetName val="Predmj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7">
          <cell r="I27">
            <v>55</v>
          </cell>
          <cell r="J27">
            <v>985.60000000000014</v>
          </cell>
          <cell r="L27">
            <v>55</v>
          </cell>
          <cell r="M27">
            <v>5.1700000000000041E-7</v>
          </cell>
        </row>
        <row r="28">
          <cell r="B28" t="str">
            <v>B42</v>
          </cell>
          <cell r="C28">
            <v>42</v>
          </cell>
          <cell r="D28">
            <v>1.5</v>
          </cell>
          <cell r="E28">
            <v>1.5E-6</v>
          </cell>
          <cell r="I28">
            <v>57.5</v>
          </cell>
          <cell r="J28">
            <v>984.35000000000014</v>
          </cell>
          <cell r="L28">
            <v>57.5</v>
          </cell>
          <cell r="M28">
            <v>4.9750000000000042E-7</v>
          </cell>
        </row>
        <row r="29">
          <cell r="B29" t="str">
            <v>B54</v>
          </cell>
          <cell r="C29">
            <v>54</v>
          </cell>
          <cell r="D29">
            <v>2</v>
          </cell>
          <cell r="E29">
            <v>1.5E-6</v>
          </cell>
          <cell r="I29">
            <v>60</v>
          </cell>
          <cell r="J29">
            <v>983.10000000000014</v>
          </cell>
          <cell r="L29">
            <v>60</v>
          </cell>
          <cell r="M29">
            <v>4.7800000000000044E-7</v>
          </cell>
        </row>
        <row r="30">
          <cell r="B30" t="str">
            <v>B76</v>
          </cell>
          <cell r="C30">
            <v>76</v>
          </cell>
          <cell r="D30">
            <v>2.5</v>
          </cell>
          <cell r="E30">
            <v>1.5E-6</v>
          </cell>
          <cell r="I30">
            <v>62.5</v>
          </cell>
          <cell r="J30">
            <v>981.77500000000009</v>
          </cell>
          <cell r="L30">
            <v>62.5</v>
          </cell>
          <cell r="M30">
            <v>4.6225000000000042E-7</v>
          </cell>
        </row>
        <row r="31">
          <cell r="B31" t="str">
            <v>V16</v>
          </cell>
          <cell r="C31">
            <v>16</v>
          </cell>
          <cell r="D31">
            <v>2.2000000000000002</v>
          </cell>
          <cell r="E31">
            <v>6.9999999999999999E-6</v>
          </cell>
          <cell r="I31">
            <v>65</v>
          </cell>
          <cell r="J31">
            <v>980.45</v>
          </cell>
          <cell r="L31">
            <v>65</v>
          </cell>
          <cell r="M31">
            <v>4.465000000000004E-7</v>
          </cell>
        </row>
        <row r="32">
          <cell r="B32" t="str">
            <v>V20</v>
          </cell>
          <cell r="C32">
            <v>20</v>
          </cell>
          <cell r="D32">
            <v>2.8</v>
          </cell>
          <cell r="E32">
            <v>6.9999999999999999E-6</v>
          </cell>
          <cell r="I32">
            <v>67.5</v>
          </cell>
          <cell r="J32">
            <v>979.125</v>
          </cell>
          <cell r="L32">
            <v>67.5</v>
          </cell>
          <cell r="M32">
            <v>4.3075000000000039E-7</v>
          </cell>
        </row>
        <row r="33">
          <cell r="B33" t="str">
            <v>V25</v>
          </cell>
          <cell r="C33">
            <v>25</v>
          </cell>
          <cell r="D33">
            <v>3.5</v>
          </cell>
          <cell r="E33">
            <v>6.9999999999999999E-6</v>
          </cell>
          <cell r="I33">
            <v>70</v>
          </cell>
          <cell r="J33">
            <v>977.8</v>
          </cell>
          <cell r="L33">
            <v>70</v>
          </cell>
          <cell r="M33">
            <v>4.1500000000000037E-7</v>
          </cell>
        </row>
        <row r="34">
          <cell r="B34" t="str">
            <v>V32</v>
          </cell>
          <cell r="C34">
            <v>32</v>
          </cell>
          <cell r="D34">
            <v>4.4000000000000004</v>
          </cell>
          <cell r="E34">
            <v>6.9999999999999999E-6</v>
          </cell>
          <cell r="I34">
            <v>72.5</v>
          </cell>
          <cell r="J34">
            <v>976.3</v>
          </cell>
          <cell r="L34">
            <v>72.5</v>
          </cell>
          <cell r="M34">
            <v>4.0250000000000038E-7</v>
          </cell>
        </row>
        <row r="35">
          <cell r="B35" t="str">
            <v>V40</v>
          </cell>
          <cell r="C35">
            <v>40</v>
          </cell>
          <cell r="D35">
            <v>5.5</v>
          </cell>
          <cell r="E35">
            <v>6.9999999999999999E-6</v>
          </cell>
          <cell r="I35">
            <v>75</v>
          </cell>
          <cell r="J35">
            <v>974.8</v>
          </cell>
          <cell r="L35">
            <v>75</v>
          </cell>
          <cell r="M35">
            <v>3.900000000000004E-7</v>
          </cell>
        </row>
        <row r="36">
          <cell r="B36" t="str">
            <v>S16</v>
          </cell>
          <cell r="C36">
            <v>16</v>
          </cell>
          <cell r="D36">
            <v>2.2000000000000002</v>
          </cell>
          <cell r="E36">
            <v>6.9999999999999999E-6</v>
          </cell>
          <cell r="I36">
            <v>77.5</v>
          </cell>
          <cell r="J36">
            <v>973.3</v>
          </cell>
          <cell r="L36">
            <v>77.5</v>
          </cell>
          <cell r="M36">
            <v>3.7750000000000041E-7</v>
          </cell>
        </row>
        <row r="37">
          <cell r="B37" t="str">
            <v>S20</v>
          </cell>
          <cell r="C37">
            <v>20</v>
          </cell>
          <cell r="D37">
            <v>2.8</v>
          </cell>
          <cell r="E37">
            <v>6.9999999999999999E-6</v>
          </cell>
          <cell r="I37">
            <v>80</v>
          </cell>
          <cell r="J37">
            <v>971.8</v>
          </cell>
          <cell r="L37">
            <v>80</v>
          </cell>
          <cell r="M37">
            <v>3.6500000000000042E-7</v>
          </cell>
        </row>
        <row r="38">
          <cell r="B38" t="str">
            <v>S25</v>
          </cell>
          <cell r="C38">
            <v>25</v>
          </cell>
          <cell r="D38">
            <v>3.5</v>
          </cell>
          <cell r="E38">
            <v>6.9999999999999999E-6</v>
          </cell>
          <cell r="I38">
            <v>82.5</v>
          </cell>
          <cell r="J38">
            <v>970.17499999999995</v>
          </cell>
          <cell r="L38">
            <v>82.5</v>
          </cell>
          <cell r="M38">
            <v>3.5525000000000043E-7</v>
          </cell>
        </row>
        <row r="39">
          <cell r="B39" t="str">
            <v>S32</v>
          </cell>
          <cell r="C39">
            <v>32</v>
          </cell>
          <cell r="D39">
            <v>4.5</v>
          </cell>
          <cell r="E39">
            <v>6.9999999999999999E-6</v>
          </cell>
          <cell r="I39">
            <v>85</v>
          </cell>
          <cell r="J39">
            <v>968.55</v>
          </cell>
          <cell r="L39">
            <v>85</v>
          </cell>
          <cell r="M39">
            <v>3.4550000000000044E-7</v>
          </cell>
        </row>
        <row r="40">
          <cell r="B40" t="str">
            <v>S40</v>
          </cell>
          <cell r="C40">
            <v>40</v>
          </cell>
          <cell r="D40">
            <v>5.6</v>
          </cell>
          <cell r="E40">
            <v>6.9999999999999999E-6</v>
          </cell>
          <cell r="I40">
            <v>87.5</v>
          </cell>
          <cell r="J40">
            <v>966.92499999999995</v>
          </cell>
          <cell r="L40">
            <v>87.5</v>
          </cell>
          <cell r="M40">
            <v>3.3575000000000045E-7</v>
          </cell>
        </row>
        <row r="41">
          <cell r="B41" t="str">
            <v>S50</v>
          </cell>
          <cell r="C41">
            <v>50</v>
          </cell>
          <cell r="D41">
            <v>6.9</v>
          </cell>
          <cell r="E41">
            <v>6.9999999999999999E-6</v>
          </cell>
          <cell r="I41">
            <v>90</v>
          </cell>
          <cell r="J41">
            <v>965.3</v>
          </cell>
          <cell r="L41">
            <v>90</v>
          </cell>
          <cell r="M41">
            <v>3.2600000000000046E-7</v>
          </cell>
        </row>
        <row r="42">
          <cell r="B42" t="str">
            <v>S63</v>
          </cell>
          <cell r="C42">
            <v>63</v>
          </cell>
          <cell r="D42">
            <v>8.6999999999999993</v>
          </cell>
          <cell r="E42">
            <v>6.9999999999999999E-6</v>
          </cell>
          <cell r="I42">
            <v>92.5</v>
          </cell>
          <cell r="J42">
            <v>963.57499999999993</v>
          </cell>
          <cell r="L42">
            <v>92.5</v>
          </cell>
          <cell r="M42">
            <v>3.1825000000000046E-7</v>
          </cell>
        </row>
        <row r="43">
          <cell r="B43" t="str">
            <v>S75</v>
          </cell>
          <cell r="C43">
            <v>75</v>
          </cell>
          <cell r="D43">
            <v>10.4</v>
          </cell>
          <cell r="E43">
            <v>6.9999999999999999E-6</v>
          </cell>
          <cell r="I43">
            <v>95</v>
          </cell>
          <cell r="J43">
            <v>961.84999999999991</v>
          </cell>
          <cell r="L43">
            <v>95</v>
          </cell>
          <cell r="M43">
            <v>3.1050000000000046E-7</v>
          </cell>
        </row>
        <row r="44">
          <cell r="B44" t="str">
            <v>S90</v>
          </cell>
          <cell r="C44">
            <v>90</v>
          </cell>
          <cell r="D44">
            <v>12.5</v>
          </cell>
          <cell r="E44">
            <v>6.9999999999999999E-6</v>
          </cell>
          <cell r="I44">
            <v>97.5</v>
          </cell>
          <cell r="J44">
            <v>960.12499999999989</v>
          </cell>
          <cell r="L44">
            <v>97.5</v>
          </cell>
          <cell r="M44">
            <v>3.0275000000000046E-7</v>
          </cell>
        </row>
        <row r="45">
          <cell r="B45" t="str">
            <v>S110</v>
          </cell>
          <cell r="C45">
            <v>110</v>
          </cell>
          <cell r="D45">
            <v>15.2</v>
          </cell>
          <cell r="E45">
            <v>6.9999999999999999E-6</v>
          </cell>
          <cell r="I45">
            <v>100</v>
          </cell>
          <cell r="J45">
            <v>958.39999999999986</v>
          </cell>
          <cell r="L45">
            <v>100</v>
          </cell>
          <cell r="M45">
            <v>2.9500000000000046E-7</v>
          </cell>
        </row>
        <row r="46">
          <cell r="B46" t="str">
            <v>H16</v>
          </cell>
          <cell r="C46">
            <v>16</v>
          </cell>
          <cell r="D46">
            <v>2</v>
          </cell>
          <cell r="E46">
            <v>6.9999999999999999E-6</v>
          </cell>
        </row>
        <row r="47">
          <cell r="B47" t="str">
            <v>H18</v>
          </cell>
          <cell r="C47">
            <v>18</v>
          </cell>
          <cell r="D47">
            <v>2</v>
          </cell>
          <cell r="E47">
            <v>6.9999999999999999E-6</v>
          </cell>
        </row>
        <row r="48">
          <cell r="B48" t="str">
            <v>H20</v>
          </cell>
          <cell r="C48">
            <v>20</v>
          </cell>
          <cell r="D48">
            <v>2</v>
          </cell>
          <cell r="E48">
            <v>6.9999999999999999E-6</v>
          </cell>
        </row>
        <row r="49">
          <cell r="B49" t="str">
            <v>H26</v>
          </cell>
          <cell r="C49">
            <v>26</v>
          </cell>
          <cell r="D49">
            <v>3</v>
          </cell>
          <cell r="E49">
            <v>6.9999999999999999E-6</v>
          </cell>
        </row>
        <row r="50">
          <cell r="B50" t="str">
            <v>H32</v>
          </cell>
          <cell r="C50">
            <v>32</v>
          </cell>
          <cell r="D50">
            <v>3</v>
          </cell>
          <cell r="E50">
            <v>6.9999999999999999E-6</v>
          </cell>
        </row>
        <row r="51">
          <cell r="B51">
            <v>0</v>
          </cell>
          <cell r="C51">
            <v>0</v>
          </cell>
          <cell r="D51">
            <v>0</v>
          </cell>
          <cell r="E51">
            <v>1.5E-6</v>
          </cell>
        </row>
        <row r="52">
          <cell r="B52">
            <v>0</v>
          </cell>
          <cell r="C52">
            <v>0</v>
          </cell>
          <cell r="D52">
            <v>0</v>
          </cell>
          <cell r="E52">
            <v>6.9999999999999999E-6</v>
          </cell>
        </row>
        <row r="53">
          <cell r="B53">
            <v>0</v>
          </cell>
          <cell r="C53">
            <v>0</v>
          </cell>
          <cell r="D53">
            <v>0</v>
          </cell>
          <cell r="E53">
            <v>6.9999999999999999E-6</v>
          </cell>
        </row>
        <row r="54">
          <cell r="B54">
            <v>0</v>
          </cell>
          <cell r="C54">
            <v>0</v>
          </cell>
          <cell r="D54">
            <v>0</v>
          </cell>
          <cell r="E54">
            <v>6.9999999999999999E-6</v>
          </cell>
        </row>
        <row r="55">
          <cell r="B55">
            <v>0</v>
          </cell>
          <cell r="C55">
            <v>0</v>
          </cell>
          <cell r="D55">
            <v>0</v>
          </cell>
          <cell r="E55">
            <v>6.9999999999999999E-6</v>
          </cell>
        </row>
        <row r="56">
          <cell r="B56">
            <v>0</v>
          </cell>
          <cell r="C56">
            <v>0</v>
          </cell>
          <cell r="D56">
            <v>0</v>
          </cell>
          <cell r="E56">
            <v>6.9999999999999999E-6</v>
          </cell>
        </row>
        <row r="57">
          <cell r="B57">
            <v>0</v>
          </cell>
          <cell r="C57">
            <v>0</v>
          </cell>
          <cell r="D57">
            <v>0</v>
          </cell>
          <cell r="E57">
            <v>6.9999999999999999E-6</v>
          </cell>
        </row>
        <row r="58">
          <cell r="B58">
            <v>0</v>
          </cell>
          <cell r="C58">
            <v>0</v>
          </cell>
          <cell r="D58">
            <v>0</v>
          </cell>
          <cell r="E58">
            <v>6.9999999999999999E-6</v>
          </cell>
        </row>
        <row r="59">
          <cell r="B59">
            <v>0</v>
          </cell>
          <cell r="C59">
            <v>0</v>
          </cell>
          <cell r="D59">
            <v>0</v>
          </cell>
          <cell r="E59">
            <v>6.9999999999999999E-6</v>
          </cell>
        </row>
        <row r="60">
          <cell r="B60">
            <v>0</v>
          </cell>
          <cell r="C60">
            <v>0</v>
          </cell>
          <cell r="D60">
            <v>0</v>
          </cell>
          <cell r="E60">
            <v>6.9999999999999999E-6</v>
          </cell>
        </row>
        <row r="61">
          <cell r="B61">
            <v>0</v>
          </cell>
          <cell r="C61">
            <v>0</v>
          </cell>
          <cell r="D61">
            <v>0</v>
          </cell>
          <cell r="E61">
            <v>6.9999999999999999E-6</v>
          </cell>
        </row>
        <row r="62">
          <cell r="B62">
            <v>0</v>
          </cell>
          <cell r="C62">
            <v>0</v>
          </cell>
          <cell r="D62">
            <v>0</v>
          </cell>
          <cell r="E62">
            <v>6.9999999999999999E-6</v>
          </cell>
        </row>
        <row r="63">
          <cell r="B63">
            <v>0</v>
          </cell>
          <cell r="C63">
            <v>0</v>
          </cell>
          <cell r="D63">
            <v>0</v>
          </cell>
          <cell r="E63">
            <v>6.9999999999999999E-6</v>
          </cell>
        </row>
        <row r="64">
          <cell r="B64">
            <v>0</v>
          </cell>
          <cell r="C64">
            <v>0</v>
          </cell>
          <cell r="D64">
            <v>0</v>
          </cell>
          <cell r="E64">
            <v>6.9999999999999999E-6</v>
          </cell>
        </row>
        <row r="65">
          <cell r="B65">
            <v>0</v>
          </cell>
          <cell r="C65">
            <v>0</v>
          </cell>
          <cell r="D65">
            <v>0</v>
          </cell>
          <cell r="E65">
            <v>6.9999999999999999E-6</v>
          </cell>
        </row>
        <row r="66">
          <cell r="B66">
            <v>0</v>
          </cell>
          <cell r="C66">
            <v>0</v>
          </cell>
          <cell r="D66">
            <v>0</v>
          </cell>
          <cell r="E66">
            <v>6.9999999999999999E-6</v>
          </cell>
        </row>
        <row r="67">
          <cell r="B67">
            <v>0</v>
          </cell>
          <cell r="C67">
            <v>0</v>
          </cell>
          <cell r="D67">
            <v>0</v>
          </cell>
          <cell r="E67">
            <v>6.9999999999999999E-6</v>
          </cell>
        </row>
        <row r="68">
          <cell r="B68">
            <v>0</v>
          </cell>
          <cell r="C68">
            <v>0</v>
          </cell>
          <cell r="D68">
            <v>0</v>
          </cell>
          <cell r="E68">
            <v>6.9999999999999999E-6</v>
          </cell>
        </row>
        <row r="69">
          <cell r="B69">
            <v>0</v>
          </cell>
          <cell r="C69">
            <v>0</v>
          </cell>
          <cell r="D69">
            <v>0</v>
          </cell>
          <cell r="E69">
            <v>6.9999999999999999E-6</v>
          </cell>
        </row>
        <row r="70">
          <cell r="B70">
            <v>0</v>
          </cell>
          <cell r="C70">
            <v>0</v>
          </cell>
          <cell r="D70">
            <v>0</v>
          </cell>
          <cell r="E70">
            <v>6.9999999999999999E-6</v>
          </cell>
        </row>
        <row r="71">
          <cell r="B71">
            <v>0</v>
          </cell>
          <cell r="C71">
            <v>0</v>
          </cell>
          <cell r="D71">
            <v>0</v>
          </cell>
          <cell r="E71">
            <v>6.9999999999999999E-6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1:XEP24"/>
  <sheetViews>
    <sheetView topLeftCell="A3" zoomScale="90" zoomScaleNormal="90" zoomScaleSheetLayoutView="100" zoomScalePageLayoutView="75" workbookViewId="0">
      <selection activeCell="H13" sqref="H13"/>
    </sheetView>
  </sheetViews>
  <sheetFormatPr defaultRowHeight="14.5"/>
  <cols>
    <col min="1" max="1" width="10.6328125" customWidth="1"/>
    <col min="2" max="3" width="45.6328125" customWidth="1"/>
    <col min="4" max="4" width="14" customWidth="1"/>
    <col min="5" max="5" width="16.453125" customWidth="1"/>
    <col min="6" max="6" width="11.54296875" bestFit="1" customWidth="1"/>
    <col min="7" max="7" width="13.36328125" bestFit="1" customWidth="1"/>
    <col min="8" max="8" width="10.54296875" bestFit="1" customWidth="1"/>
    <col min="9" max="9" width="10.36328125" bestFit="1" customWidth="1"/>
  </cols>
  <sheetData>
    <row r="1" spans="1:8">
      <c r="A1" s="13"/>
      <c r="B1" s="14"/>
      <c r="C1" s="14"/>
      <c r="D1" s="14"/>
      <c r="E1" s="15"/>
    </row>
    <row r="2" spans="1:8" ht="36" customHeight="1">
      <c r="A2" s="211" t="s">
        <v>1756</v>
      </c>
      <c r="B2" s="212"/>
      <c r="C2" s="212"/>
      <c r="D2" s="212"/>
      <c r="E2" s="213"/>
    </row>
    <row r="3" spans="1:8" ht="32.4" customHeight="1">
      <c r="A3" s="209" t="s">
        <v>3091</v>
      </c>
      <c r="B3" s="210"/>
      <c r="C3" s="210"/>
      <c r="D3" s="210"/>
      <c r="E3" s="210"/>
      <c r="F3" s="83"/>
      <c r="G3" s="83"/>
      <c r="H3" s="83"/>
    </row>
    <row r="4" spans="1:8">
      <c r="A4" s="1" t="s">
        <v>1059</v>
      </c>
      <c r="B4" s="1" t="s">
        <v>1060</v>
      </c>
      <c r="C4" s="1"/>
      <c r="D4" s="2"/>
      <c r="E4" s="41" t="s">
        <v>0</v>
      </c>
    </row>
    <row r="5" spans="1:8">
      <c r="A5" s="202">
        <v>0</v>
      </c>
      <c r="B5" s="1" t="s">
        <v>3196</v>
      </c>
      <c r="C5" s="1" t="s">
        <v>3197</v>
      </c>
      <c r="D5" s="4" t="s">
        <v>1919</v>
      </c>
      <c r="E5" s="86">
        <f>'0. General Items'!F14</f>
        <v>0</v>
      </c>
    </row>
    <row r="6" spans="1:8">
      <c r="A6" s="5" t="s">
        <v>574</v>
      </c>
      <c r="B6" s="3" t="s">
        <v>1550</v>
      </c>
      <c r="C6" s="3" t="s">
        <v>2189</v>
      </c>
      <c r="D6" s="4" t="s">
        <v>1919</v>
      </c>
      <c r="E6" s="86">
        <f>'1.1. Arh građ. -ARCH'!H343</f>
        <v>0</v>
      </c>
    </row>
    <row r="7" spans="1:8">
      <c r="A7" s="5" t="s">
        <v>571</v>
      </c>
      <c r="B7" s="3" t="s">
        <v>445</v>
      </c>
      <c r="C7" s="3" t="s">
        <v>3092</v>
      </c>
      <c r="D7" s="4" t="s">
        <v>1919</v>
      </c>
      <c r="E7" s="86">
        <f>'1.2. Uređenje terena - LANDSCAP'!H71</f>
        <v>0</v>
      </c>
    </row>
    <row r="8" spans="1:8">
      <c r="A8" s="5" t="s">
        <v>295</v>
      </c>
      <c r="B8" s="3" t="s">
        <v>1064</v>
      </c>
      <c r="C8" s="3" t="s">
        <v>2506</v>
      </c>
      <c r="D8" s="4" t="s">
        <v>1919</v>
      </c>
      <c r="E8" s="86">
        <f>'2.2. ViK-WS and SEWERAGE'!H190</f>
        <v>0</v>
      </c>
    </row>
    <row r="9" spans="1:8">
      <c r="A9" s="5" t="s">
        <v>323</v>
      </c>
      <c r="B9" s="3" t="s">
        <v>324</v>
      </c>
      <c r="C9" s="3" t="s">
        <v>2184</v>
      </c>
      <c r="D9" s="4" t="s">
        <v>1919</v>
      </c>
      <c r="E9" s="86">
        <f>'2.3.saobraćaj-TRAFFIC'!H47</f>
        <v>0</v>
      </c>
      <c r="F9" s="6"/>
    </row>
    <row r="10" spans="1:8">
      <c r="A10" s="5" t="s">
        <v>862</v>
      </c>
      <c r="B10" s="3" t="s">
        <v>863</v>
      </c>
      <c r="C10" s="3" t="s">
        <v>2646</v>
      </c>
      <c r="D10" s="4" t="s">
        <v>1919</v>
      </c>
      <c r="E10" s="86">
        <f>'3.1.1.Jaka struja- HIGH VOLT'!H219</f>
        <v>0</v>
      </c>
      <c r="F10" s="6"/>
      <c r="G10" s="6"/>
    </row>
    <row r="11" spans="1:8">
      <c r="A11" s="5" t="s">
        <v>1000</v>
      </c>
      <c r="B11" s="3" t="s">
        <v>1001</v>
      </c>
      <c r="C11" s="3" t="s">
        <v>3094</v>
      </c>
      <c r="D11" s="4" t="s">
        <v>1919</v>
      </c>
      <c r="E11" s="86">
        <f>'3.1.2. J.struja ur ter-HV-LAND'!H82</f>
        <v>0</v>
      </c>
      <c r="F11" s="6"/>
      <c r="G11" s="6"/>
    </row>
    <row r="12" spans="1:8">
      <c r="A12" s="5" t="s">
        <v>1061</v>
      </c>
      <c r="B12" s="3" t="s">
        <v>1065</v>
      </c>
      <c r="C12" s="3" t="s">
        <v>2852</v>
      </c>
      <c r="D12" s="4" t="s">
        <v>1919</v>
      </c>
      <c r="E12" s="86">
        <f>'3.2. Slaba struja-LOW VOLT'!H218</f>
        <v>0</v>
      </c>
      <c r="F12" s="6"/>
      <c r="G12" s="6"/>
    </row>
    <row r="13" spans="1:8">
      <c r="A13" s="5" t="s">
        <v>1062</v>
      </c>
      <c r="B13" s="3" t="s">
        <v>1066</v>
      </c>
      <c r="C13" s="3" t="s">
        <v>2185</v>
      </c>
      <c r="D13" s="4" t="s">
        <v>1919</v>
      </c>
      <c r="E13" s="86">
        <f>'3.3. BMS &amp; EMP'!H222</f>
        <v>0</v>
      </c>
      <c r="F13" s="6"/>
      <c r="G13" s="6"/>
    </row>
    <row r="14" spans="1:8">
      <c r="A14" s="5" t="s">
        <v>1063</v>
      </c>
      <c r="B14" s="3" t="s">
        <v>1067</v>
      </c>
      <c r="C14" s="3" t="s">
        <v>2187</v>
      </c>
      <c r="D14" s="4" t="s">
        <v>1919</v>
      </c>
      <c r="E14" s="86">
        <f>'4.1. termot.inst-HVAC'!H324</f>
        <v>0</v>
      </c>
      <c r="F14" s="6"/>
      <c r="G14" s="6"/>
    </row>
    <row r="15" spans="1:8">
      <c r="A15" s="5" t="s">
        <v>294</v>
      </c>
      <c r="B15" s="3" t="s">
        <v>1068</v>
      </c>
      <c r="C15" s="3" t="s">
        <v>2188</v>
      </c>
      <c r="D15" s="4" t="s">
        <v>1919</v>
      </c>
      <c r="E15" s="86">
        <f>'4.2.  SPRINKLER '!H94</f>
        <v>0</v>
      </c>
      <c r="F15" s="6"/>
      <c r="G15" s="6"/>
    </row>
    <row r="16" spans="1:8">
      <c r="A16" s="5" t="s">
        <v>314</v>
      </c>
      <c r="B16" s="3" t="s">
        <v>316</v>
      </c>
      <c r="C16" s="3" t="s">
        <v>3024</v>
      </c>
      <c r="D16" s="4" t="s">
        <v>1919</v>
      </c>
      <c r="E16" s="86">
        <f>'5. Zašt od pož-FIRE PR'!H15</f>
        <v>0</v>
      </c>
      <c r="F16" s="6"/>
      <c r="G16" s="6"/>
    </row>
    <row r="17" spans="1:1010 1026:2034 2050:3058 3074:4082 4098:5106 5122:6130 6146:7154 7170:8178 8194:9202 9218:10226 10242:11250 11266:12274 12290:13298 13314:14322 14338:15346 15362:16370">
      <c r="A17" s="5" t="s">
        <v>362</v>
      </c>
      <c r="B17" s="3" t="s">
        <v>363</v>
      </c>
      <c r="C17" s="3" t="s">
        <v>3095</v>
      </c>
      <c r="D17" s="4" t="s">
        <v>1919</v>
      </c>
      <c r="E17" s="86">
        <f>'9.Pejzaž.arh-SCENERY'!H70</f>
        <v>0</v>
      </c>
      <c r="F17" s="6"/>
      <c r="G17" s="6"/>
    </row>
    <row r="18" spans="1:1010 1026:2034 2050:3058 3074:4082 4098:5106 5122:6130 6146:7154 7170:8178 8194:9202 9218:10226 10242:11250 11266:12274 12290:13298 13314:14322 14338:15346 15362:16370">
      <c r="A18" s="5" t="s">
        <v>297</v>
      </c>
      <c r="B18" s="3" t="s">
        <v>306</v>
      </c>
      <c r="C18" s="3" t="s">
        <v>3073</v>
      </c>
      <c r="D18" s="4" t="s">
        <v>1919</v>
      </c>
      <c r="E18" s="86">
        <f>'10. Signalizacija-TR.SIGN'!H26</f>
        <v>0</v>
      </c>
      <c r="F18" s="6"/>
      <c r="G18" s="6"/>
    </row>
    <row r="19" spans="1:1010 1026:2034 2050:3058 3074:4082 4098:5106 5122:6130 6146:7154 7170:8178 8194:9202 9218:10226 10242:11250 11266:12274 12290:13298 13314:14322 14338:15346 15362:16370" ht="29">
      <c r="A19" s="5" t="s">
        <v>442</v>
      </c>
      <c r="B19" s="193" t="s">
        <v>1069</v>
      </c>
      <c r="C19" s="192" t="s">
        <v>3097</v>
      </c>
      <c r="D19" s="4" t="s">
        <v>1919</v>
      </c>
      <c r="E19" s="86">
        <f>'11. Pr opremanja-FURNITURE'!H95</f>
        <v>0</v>
      </c>
      <c r="F19" s="6"/>
      <c r="G19" s="6"/>
    </row>
    <row r="20" spans="1:1010 1026:2034 2050:3058 3074:4082 4098:5106 5122:6130 6146:7154 7170:8178 8194:9202 9218:10226 10242:11250 11266:12274 12290:13298 13314:14322 14338:15346 15362:16370" ht="32" customHeight="1">
      <c r="A20" s="214" t="s">
        <v>3200</v>
      </c>
      <c r="B20" s="215"/>
      <c r="C20" s="215"/>
      <c r="D20" s="216"/>
      <c r="E20" s="42">
        <f>SUM(E5:E19)</f>
        <v>0</v>
      </c>
      <c r="G20" s="7"/>
      <c r="I20" s="6"/>
    </row>
    <row r="21" spans="1:1010 1026:2034 2050:3058 3074:4082 4098:5106 5122:6130 6146:7154 7170:8178 8194:9202 9218:10226 10242:11250 11266:12274 12290:13298 13314:14322 14338:15346 15362:16370" ht="26.4" customHeight="1">
      <c r="A21" s="214" t="s">
        <v>3199</v>
      </c>
      <c r="B21" s="215"/>
      <c r="C21" s="215"/>
      <c r="D21" s="216"/>
      <c r="E21" s="42">
        <f>E20*0.1</f>
        <v>0</v>
      </c>
    </row>
    <row r="22" spans="1:1010 1026:2034 2050:3058 3074:4082 4098:5106 5122:6130 6146:7154 7170:8178 8194:9202 9218:10226 10242:11250 11266:12274 12290:13298 13314:14322 14338:15346 15362:16370" ht="174" hidden="1">
      <c r="A22" s="12" t="s">
        <v>8</v>
      </c>
      <c r="G22" s="8"/>
      <c r="R22" t="s">
        <v>8</v>
      </c>
      <c r="AH22" t="s">
        <v>8</v>
      </c>
      <c r="AX22" t="s">
        <v>8</v>
      </c>
      <c r="BN22" t="s">
        <v>8</v>
      </c>
      <c r="CD22" t="s">
        <v>8</v>
      </c>
      <c r="CT22" t="s">
        <v>8</v>
      </c>
      <c r="DJ22" t="s">
        <v>8</v>
      </c>
      <c r="DZ22" t="s">
        <v>8</v>
      </c>
      <c r="EP22" t="s">
        <v>8</v>
      </c>
      <c r="FF22" t="s">
        <v>8</v>
      </c>
      <c r="FV22" t="s">
        <v>8</v>
      </c>
      <c r="GL22" t="s">
        <v>8</v>
      </c>
      <c r="HB22" t="s">
        <v>8</v>
      </c>
      <c r="HR22" t="s">
        <v>8</v>
      </c>
      <c r="IH22" t="s">
        <v>8</v>
      </c>
      <c r="IX22" t="s">
        <v>8</v>
      </c>
      <c r="JN22" t="s">
        <v>8</v>
      </c>
      <c r="KD22" t="s">
        <v>8</v>
      </c>
      <c r="KT22" t="s">
        <v>8</v>
      </c>
      <c r="LJ22" t="s">
        <v>8</v>
      </c>
      <c r="LZ22" t="s">
        <v>8</v>
      </c>
      <c r="MP22" t="s">
        <v>8</v>
      </c>
      <c r="NF22" t="s">
        <v>8</v>
      </c>
      <c r="NV22" t="s">
        <v>8</v>
      </c>
      <c r="OL22" t="s">
        <v>8</v>
      </c>
      <c r="PB22" t="s">
        <v>8</v>
      </c>
      <c r="PR22" t="s">
        <v>8</v>
      </c>
      <c r="QH22" t="s">
        <v>8</v>
      </c>
      <c r="QX22" t="s">
        <v>8</v>
      </c>
      <c r="RN22" t="s">
        <v>8</v>
      </c>
      <c r="SD22" t="s">
        <v>8</v>
      </c>
      <c r="ST22" t="s">
        <v>8</v>
      </c>
      <c r="TJ22" t="s">
        <v>8</v>
      </c>
      <c r="TZ22" t="s">
        <v>8</v>
      </c>
      <c r="UP22" t="s">
        <v>8</v>
      </c>
      <c r="VF22" t="s">
        <v>8</v>
      </c>
      <c r="VV22" t="s">
        <v>8</v>
      </c>
      <c r="WL22" t="s">
        <v>8</v>
      </c>
      <c r="XB22" t="s">
        <v>8</v>
      </c>
      <c r="XR22" t="s">
        <v>8</v>
      </c>
      <c r="YH22" t="s">
        <v>8</v>
      </c>
      <c r="YX22" t="s">
        <v>8</v>
      </c>
      <c r="ZN22" t="s">
        <v>8</v>
      </c>
      <c r="AAD22" t="s">
        <v>8</v>
      </c>
      <c r="AAT22" t="s">
        <v>8</v>
      </c>
      <c r="ABJ22" t="s">
        <v>8</v>
      </c>
      <c r="ABZ22" t="s">
        <v>8</v>
      </c>
      <c r="ACP22" t="s">
        <v>8</v>
      </c>
      <c r="ADF22" t="s">
        <v>8</v>
      </c>
      <c r="ADV22" t="s">
        <v>8</v>
      </c>
      <c r="AEL22" t="s">
        <v>8</v>
      </c>
      <c r="AFB22" t="s">
        <v>8</v>
      </c>
      <c r="AFR22" t="s">
        <v>8</v>
      </c>
      <c r="AGH22" t="s">
        <v>8</v>
      </c>
      <c r="AGX22" t="s">
        <v>8</v>
      </c>
      <c r="AHN22" t="s">
        <v>8</v>
      </c>
      <c r="AID22" t="s">
        <v>8</v>
      </c>
      <c r="AIT22" t="s">
        <v>8</v>
      </c>
      <c r="AJJ22" t="s">
        <v>8</v>
      </c>
      <c r="AJZ22" t="s">
        <v>8</v>
      </c>
      <c r="AKP22" t="s">
        <v>8</v>
      </c>
      <c r="ALF22" t="s">
        <v>8</v>
      </c>
      <c r="ALV22" t="s">
        <v>8</v>
      </c>
      <c r="AML22" t="s">
        <v>8</v>
      </c>
      <c r="ANB22" t="s">
        <v>8</v>
      </c>
      <c r="ANR22" t="s">
        <v>8</v>
      </c>
      <c r="AOH22" t="s">
        <v>8</v>
      </c>
      <c r="AOX22" t="s">
        <v>8</v>
      </c>
      <c r="APN22" t="s">
        <v>8</v>
      </c>
      <c r="AQD22" t="s">
        <v>8</v>
      </c>
      <c r="AQT22" t="s">
        <v>8</v>
      </c>
      <c r="ARJ22" t="s">
        <v>8</v>
      </c>
      <c r="ARZ22" t="s">
        <v>8</v>
      </c>
      <c r="ASP22" t="s">
        <v>8</v>
      </c>
      <c r="ATF22" t="s">
        <v>8</v>
      </c>
      <c r="ATV22" t="s">
        <v>8</v>
      </c>
      <c r="AUL22" t="s">
        <v>8</v>
      </c>
      <c r="AVB22" t="s">
        <v>8</v>
      </c>
      <c r="AVR22" t="s">
        <v>8</v>
      </c>
      <c r="AWH22" t="s">
        <v>8</v>
      </c>
      <c r="AWX22" t="s">
        <v>8</v>
      </c>
      <c r="AXN22" t="s">
        <v>8</v>
      </c>
      <c r="AYD22" t="s">
        <v>8</v>
      </c>
      <c r="AYT22" t="s">
        <v>8</v>
      </c>
      <c r="AZJ22" t="s">
        <v>8</v>
      </c>
      <c r="AZZ22" t="s">
        <v>8</v>
      </c>
      <c r="BAP22" t="s">
        <v>8</v>
      </c>
      <c r="BBF22" t="s">
        <v>8</v>
      </c>
      <c r="BBV22" t="s">
        <v>8</v>
      </c>
      <c r="BCL22" t="s">
        <v>8</v>
      </c>
      <c r="BDB22" t="s">
        <v>8</v>
      </c>
      <c r="BDR22" t="s">
        <v>8</v>
      </c>
      <c r="BEH22" t="s">
        <v>8</v>
      </c>
      <c r="BEX22" t="s">
        <v>8</v>
      </c>
      <c r="BFN22" t="s">
        <v>8</v>
      </c>
      <c r="BGD22" t="s">
        <v>8</v>
      </c>
      <c r="BGT22" t="s">
        <v>8</v>
      </c>
      <c r="BHJ22" t="s">
        <v>8</v>
      </c>
      <c r="BHZ22" t="s">
        <v>8</v>
      </c>
      <c r="BIP22" t="s">
        <v>8</v>
      </c>
      <c r="BJF22" t="s">
        <v>8</v>
      </c>
      <c r="BJV22" t="s">
        <v>8</v>
      </c>
      <c r="BKL22" t="s">
        <v>8</v>
      </c>
      <c r="BLB22" t="s">
        <v>8</v>
      </c>
      <c r="BLR22" t="s">
        <v>8</v>
      </c>
      <c r="BMH22" t="s">
        <v>8</v>
      </c>
      <c r="BMX22" t="s">
        <v>8</v>
      </c>
      <c r="BNN22" t="s">
        <v>8</v>
      </c>
      <c r="BOD22" t="s">
        <v>8</v>
      </c>
      <c r="BOT22" t="s">
        <v>8</v>
      </c>
      <c r="BPJ22" t="s">
        <v>8</v>
      </c>
      <c r="BPZ22" t="s">
        <v>8</v>
      </c>
      <c r="BQP22" t="s">
        <v>8</v>
      </c>
      <c r="BRF22" t="s">
        <v>8</v>
      </c>
      <c r="BRV22" t="s">
        <v>8</v>
      </c>
      <c r="BSL22" t="s">
        <v>8</v>
      </c>
      <c r="BTB22" t="s">
        <v>8</v>
      </c>
      <c r="BTR22" t="s">
        <v>8</v>
      </c>
      <c r="BUH22" t="s">
        <v>8</v>
      </c>
      <c r="BUX22" t="s">
        <v>8</v>
      </c>
      <c r="BVN22" t="s">
        <v>8</v>
      </c>
      <c r="BWD22" t="s">
        <v>8</v>
      </c>
      <c r="BWT22" t="s">
        <v>8</v>
      </c>
      <c r="BXJ22" t="s">
        <v>8</v>
      </c>
      <c r="BXZ22" t="s">
        <v>8</v>
      </c>
      <c r="BYP22" t="s">
        <v>8</v>
      </c>
      <c r="BZF22" t="s">
        <v>8</v>
      </c>
      <c r="BZV22" t="s">
        <v>8</v>
      </c>
      <c r="CAL22" t="s">
        <v>8</v>
      </c>
      <c r="CBB22" t="s">
        <v>8</v>
      </c>
      <c r="CBR22" t="s">
        <v>8</v>
      </c>
      <c r="CCH22" t="s">
        <v>8</v>
      </c>
      <c r="CCX22" t="s">
        <v>8</v>
      </c>
      <c r="CDN22" t="s">
        <v>8</v>
      </c>
      <c r="CED22" t="s">
        <v>8</v>
      </c>
      <c r="CET22" t="s">
        <v>8</v>
      </c>
      <c r="CFJ22" t="s">
        <v>8</v>
      </c>
      <c r="CFZ22" t="s">
        <v>8</v>
      </c>
      <c r="CGP22" t="s">
        <v>8</v>
      </c>
      <c r="CHF22" t="s">
        <v>8</v>
      </c>
      <c r="CHV22" t="s">
        <v>8</v>
      </c>
      <c r="CIL22" t="s">
        <v>8</v>
      </c>
      <c r="CJB22" t="s">
        <v>8</v>
      </c>
      <c r="CJR22" t="s">
        <v>8</v>
      </c>
      <c r="CKH22" t="s">
        <v>8</v>
      </c>
      <c r="CKX22" t="s">
        <v>8</v>
      </c>
      <c r="CLN22" t="s">
        <v>8</v>
      </c>
      <c r="CMD22" t="s">
        <v>8</v>
      </c>
      <c r="CMT22" t="s">
        <v>8</v>
      </c>
      <c r="CNJ22" t="s">
        <v>8</v>
      </c>
      <c r="CNZ22" t="s">
        <v>8</v>
      </c>
      <c r="COP22" t="s">
        <v>8</v>
      </c>
      <c r="CPF22" t="s">
        <v>8</v>
      </c>
      <c r="CPV22" t="s">
        <v>8</v>
      </c>
      <c r="CQL22" t="s">
        <v>8</v>
      </c>
      <c r="CRB22" t="s">
        <v>8</v>
      </c>
      <c r="CRR22" t="s">
        <v>8</v>
      </c>
      <c r="CSH22" t="s">
        <v>8</v>
      </c>
      <c r="CSX22" t="s">
        <v>8</v>
      </c>
      <c r="CTN22" t="s">
        <v>8</v>
      </c>
      <c r="CUD22" t="s">
        <v>8</v>
      </c>
      <c r="CUT22" t="s">
        <v>8</v>
      </c>
      <c r="CVJ22" t="s">
        <v>8</v>
      </c>
      <c r="CVZ22" t="s">
        <v>8</v>
      </c>
      <c r="CWP22" t="s">
        <v>8</v>
      </c>
      <c r="CXF22" t="s">
        <v>8</v>
      </c>
      <c r="CXV22" t="s">
        <v>8</v>
      </c>
      <c r="CYL22" t="s">
        <v>8</v>
      </c>
      <c r="CZB22" t="s">
        <v>8</v>
      </c>
      <c r="CZR22" t="s">
        <v>8</v>
      </c>
      <c r="DAH22" t="s">
        <v>8</v>
      </c>
      <c r="DAX22" t="s">
        <v>8</v>
      </c>
      <c r="DBN22" t="s">
        <v>8</v>
      </c>
      <c r="DCD22" t="s">
        <v>8</v>
      </c>
      <c r="DCT22" t="s">
        <v>8</v>
      </c>
      <c r="DDJ22" t="s">
        <v>8</v>
      </c>
      <c r="DDZ22" t="s">
        <v>8</v>
      </c>
      <c r="DEP22" t="s">
        <v>8</v>
      </c>
      <c r="DFF22" t="s">
        <v>8</v>
      </c>
      <c r="DFV22" t="s">
        <v>8</v>
      </c>
      <c r="DGL22" t="s">
        <v>8</v>
      </c>
      <c r="DHB22" t="s">
        <v>8</v>
      </c>
      <c r="DHR22" t="s">
        <v>8</v>
      </c>
      <c r="DIH22" t="s">
        <v>8</v>
      </c>
      <c r="DIX22" t="s">
        <v>8</v>
      </c>
      <c r="DJN22" t="s">
        <v>8</v>
      </c>
      <c r="DKD22" t="s">
        <v>8</v>
      </c>
      <c r="DKT22" t="s">
        <v>8</v>
      </c>
      <c r="DLJ22" t="s">
        <v>8</v>
      </c>
      <c r="DLZ22" t="s">
        <v>8</v>
      </c>
      <c r="DMP22" t="s">
        <v>8</v>
      </c>
      <c r="DNF22" t="s">
        <v>8</v>
      </c>
      <c r="DNV22" t="s">
        <v>8</v>
      </c>
      <c r="DOL22" t="s">
        <v>8</v>
      </c>
      <c r="DPB22" t="s">
        <v>8</v>
      </c>
      <c r="DPR22" t="s">
        <v>8</v>
      </c>
      <c r="DQH22" t="s">
        <v>8</v>
      </c>
      <c r="DQX22" t="s">
        <v>8</v>
      </c>
      <c r="DRN22" t="s">
        <v>8</v>
      </c>
      <c r="DSD22" t="s">
        <v>8</v>
      </c>
      <c r="DST22" t="s">
        <v>8</v>
      </c>
      <c r="DTJ22" t="s">
        <v>8</v>
      </c>
      <c r="DTZ22" t="s">
        <v>8</v>
      </c>
      <c r="DUP22" t="s">
        <v>8</v>
      </c>
      <c r="DVF22" t="s">
        <v>8</v>
      </c>
      <c r="DVV22" t="s">
        <v>8</v>
      </c>
      <c r="DWL22" t="s">
        <v>8</v>
      </c>
      <c r="DXB22" t="s">
        <v>8</v>
      </c>
      <c r="DXR22" t="s">
        <v>8</v>
      </c>
      <c r="DYH22" t="s">
        <v>8</v>
      </c>
      <c r="DYX22" t="s">
        <v>8</v>
      </c>
      <c r="DZN22" t="s">
        <v>8</v>
      </c>
      <c r="EAD22" t="s">
        <v>8</v>
      </c>
      <c r="EAT22" t="s">
        <v>8</v>
      </c>
      <c r="EBJ22" t="s">
        <v>8</v>
      </c>
      <c r="EBZ22" t="s">
        <v>8</v>
      </c>
      <c r="ECP22" t="s">
        <v>8</v>
      </c>
      <c r="EDF22" t="s">
        <v>8</v>
      </c>
      <c r="EDV22" t="s">
        <v>8</v>
      </c>
      <c r="EEL22" t="s">
        <v>8</v>
      </c>
      <c r="EFB22" t="s">
        <v>8</v>
      </c>
      <c r="EFR22" t="s">
        <v>8</v>
      </c>
      <c r="EGH22" t="s">
        <v>8</v>
      </c>
      <c r="EGX22" t="s">
        <v>8</v>
      </c>
      <c r="EHN22" t="s">
        <v>8</v>
      </c>
      <c r="EID22" t="s">
        <v>8</v>
      </c>
      <c r="EIT22" t="s">
        <v>8</v>
      </c>
      <c r="EJJ22" t="s">
        <v>8</v>
      </c>
      <c r="EJZ22" t="s">
        <v>8</v>
      </c>
      <c r="EKP22" t="s">
        <v>8</v>
      </c>
      <c r="ELF22" t="s">
        <v>8</v>
      </c>
      <c r="ELV22" t="s">
        <v>8</v>
      </c>
      <c r="EML22" t="s">
        <v>8</v>
      </c>
      <c r="ENB22" t="s">
        <v>8</v>
      </c>
      <c r="ENR22" t="s">
        <v>8</v>
      </c>
      <c r="EOH22" t="s">
        <v>8</v>
      </c>
      <c r="EOX22" t="s">
        <v>8</v>
      </c>
      <c r="EPN22" t="s">
        <v>8</v>
      </c>
      <c r="EQD22" t="s">
        <v>8</v>
      </c>
      <c r="EQT22" t="s">
        <v>8</v>
      </c>
      <c r="ERJ22" t="s">
        <v>8</v>
      </c>
      <c r="ERZ22" t="s">
        <v>8</v>
      </c>
      <c r="ESP22" t="s">
        <v>8</v>
      </c>
      <c r="ETF22" t="s">
        <v>8</v>
      </c>
      <c r="ETV22" t="s">
        <v>8</v>
      </c>
      <c r="EUL22" t="s">
        <v>8</v>
      </c>
      <c r="EVB22" t="s">
        <v>8</v>
      </c>
      <c r="EVR22" t="s">
        <v>8</v>
      </c>
      <c r="EWH22" t="s">
        <v>8</v>
      </c>
      <c r="EWX22" t="s">
        <v>8</v>
      </c>
      <c r="EXN22" t="s">
        <v>8</v>
      </c>
      <c r="EYD22" t="s">
        <v>8</v>
      </c>
      <c r="EYT22" t="s">
        <v>8</v>
      </c>
      <c r="EZJ22" t="s">
        <v>8</v>
      </c>
      <c r="EZZ22" t="s">
        <v>8</v>
      </c>
      <c r="FAP22" t="s">
        <v>8</v>
      </c>
      <c r="FBF22" t="s">
        <v>8</v>
      </c>
      <c r="FBV22" t="s">
        <v>8</v>
      </c>
      <c r="FCL22" t="s">
        <v>8</v>
      </c>
      <c r="FDB22" t="s">
        <v>8</v>
      </c>
      <c r="FDR22" t="s">
        <v>8</v>
      </c>
      <c r="FEH22" t="s">
        <v>8</v>
      </c>
      <c r="FEX22" t="s">
        <v>8</v>
      </c>
      <c r="FFN22" t="s">
        <v>8</v>
      </c>
      <c r="FGD22" t="s">
        <v>8</v>
      </c>
      <c r="FGT22" t="s">
        <v>8</v>
      </c>
      <c r="FHJ22" t="s">
        <v>8</v>
      </c>
      <c r="FHZ22" t="s">
        <v>8</v>
      </c>
      <c r="FIP22" t="s">
        <v>8</v>
      </c>
      <c r="FJF22" t="s">
        <v>8</v>
      </c>
      <c r="FJV22" t="s">
        <v>8</v>
      </c>
      <c r="FKL22" t="s">
        <v>8</v>
      </c>
      <c r="FLB22" t="s">
        <v>8</v>
      </c>
      <c r="FLR22" t="s">
        <v>8</v>
      </c>
      <c r="FMH22" t="s">
        <v>8</v>
      </c>
      <c r="FMX22" t="s">
        <v>8</v>
      </c>
      <c r="FNN22" t="s">
        <v>8</v>
      </c>
      <c r="FOD22" t="s">
        <v>8</v>
      </c>
      <c r="FOT22" t="s">
        <v>8</v>
      </c>
      <c r="FPJ22" t="s">
        <v>8</v>
      </c>
      <c r="FPZ22" t="s">
        <v>8</v>
      </c>
      <c r="FQP22" t="s">
        <v>8</v>
      </c>
      <c r="FRF22" t="s">
        <v>8</v>
      </c>
      <c r="FRV22" t="s">
        <v>8</v>
      </c>
      <c r="FSL22" t="s">
        <v>8</v>
      </c>
      <c r="FTB22" t="s">
        <v>8</v>
      </c>
      <c r="FTR22" t="s">
        <v>8</v>
      </c>
      <c r="FUH22" t="s">
        <v>8</v>
      </c>
      <c r="FUX22" t="s">
        <v>8</v>
      </c>
      <c r="FVN22" t="s">
        <v>8</v>
      </c>
      <c r="FWD22" t="s">
        <v>8</v>
      </c>
      <c r="FWT22" t="s">
        <v>8</v>
      </c>
      <c r="FXJ22" t="s">
        <v>8</v>
      </c>
      <c r="FXZ22" t="s">
        <v>8</v>
      </c>
      <c r="FYP22" t="s">
        <v>8</v>
      </c>
      <c r="FZF22" t="s">
        <v>8</v>
      </c>
      <c r="FZV22" t="s">
        <v>8</v>
      </c>
      <c r="GAL22" t="s">
        <v>8</v>
      </c>
      <c r="GBB22" t="s">
        <v>8</v>
      </c>
      <c r="GBR22" t="s">
        <v>8</v>
      </c>
      <c r="GCH22" t="s">
        <v>8</v>
      </c>
      <c r="GCX22" t="s">
        <v>8</v>
      </c>
      <c r="GDN22" t="s">
        <v>8</v>
      </c>
      <c r="GED22" t="s">
        <v>8</v>
      </c>
      <c r="GET22" t="s">
        <v>8</v>
      </c>
      <c r="GFJ22" t="s">
        <v>8</v>
      </c>
      <c r="GFZ22" t="s">
        <v>8</v>
      </c>
      <c r="GGP22" t="s">
        <v>8</v>
      </c>
      <c r="GHF22" t="s">
        <v>8</v>
      </c>
      <c r="GHV22" t="s">
        <v>8</v>
      </c>
      <c r="GIL22" t="s">
        <v>8</v>
      </c>
      <c r="GJB22" t="s">
        <v>8</v>
      </c>
      <c r="GJR22" t="s">
        <v>8</v>
      </c>
      <c r="GKH22" t="s">
        <v>8</v>
      </c>
      <c r="GKX22" t="s">
        <v>8</v>
      </c>
      <c r="GLN22" t="s">
        <v>8</v>
      </c>
      <c r="GMD22" t="s">
        <v>8</v>
      </c>
      <c r="GMT22" t="s">
        <v>8</v>
      </c>
      <c r="GNJ22" t="s">
        <v>8</v>
      </c>
      <c r="GNZ22" t="s">
        <v>8</v>
      </c>
      <c r="GOP22" t="s">
        <v>8</v>
      </c>
      <c r="GPF22" t="s">
        <v>8</v>
      </c>
      <c r="GPV22" t="s">
        <v>8</v>
      </c>
      <c r="GQL22" t="s">
        <v>8</v>
      </c>
      <c r="GRB22" t="s">
        <v>8</v>
      </c>
      <c r="GRR22" t="s">
        <v>8</v>
      </c>
      <c r="GSH22" t="s">
        <v>8</v>
      </c>
      <c r="GSX22" t="s">
        <v>8</v>
      </c>
      <c r="GTN22" t="s">
        <v>8</v>
      </c>
      <c r="GUD22" t="s">
        <v>8</v>
      </c>
      <c r="GUT22" t="s">
        <v>8</v>
      </c>
      <c r="GVJ22" t="s">
        <v>8</v>
      </c>
      <c r="GVZ22" t="s">
        <v>8</v>
      </c>
      <c r="GWP22" t="s">
        <v>8</v>
      </c>
      <c r="GXF22" t="s">
        <v>8</v>
      </c>
      <c r="GXV22" t="s">
        <v>8</v>
      </c>
      <c r="GYL22" t="s">
        <v>8</v>
      </c>
      <c r="GZB22" t="s">
        <v>8</v>
      </c>
      <c r="GZR22" t="s">
        <v>8</v>
      </c>
      <c r="HAH22" t="s">
        <v>8</v>
      </c>
      <c r="HAX22" t="s">
        <v>8</v>
      </c>
      <c r="HBN22" t="s">
        <v>8</v>
      </c>
      <c r="HCD22" t="s">
        <v>8</v>
      </c>
      <c r="HCT22" t="s">
        <v>8</v>
      </c>
      <c r="HDJ22" t="s">
        <v>8</v>
      </c>
      <c r="HDZ22" t="s">
        <v>8</v>
      </c>
      <c r="HEP22" t="s">
        <v>8</v>
      </c>
      <c r="HFF22" t="s">
        <v>8</v>
      </c>
      <c r="HFV22" t="s">
        <v>8</v>
      </c>
      <c r="HGL22" t="s">
        <v>8</v>
      </c>
      <c r="HHB22" t="s">
        <v>8</v>
      </c>
      <c r="HHR22" t="s">
        <v>8</v>
      </c>
      <c r="HIH22" t="s">
        <v>8</v>
      </c>
      <c r="HIX22" t="s">
        <v>8</v>
      </c>
      <c r="HJN22" t="s">
        <v>8</v>
      </c>
      <c r="HKD22" t="s">
        <v>8</v>
      </c>
      <c r="HKT22" t="s">
        <v>8</v>
      </c>
      <c r="HLJ22" t="s">
        <v>8</v>
      </c>
      <c r="HLZ22" t="s">
        <v>8</v>
      </c>
      <c r="HMP22" t="s">
        <v>8</v>
      </c>
      <c r="HNF22" t="s">
        <v>8</v>
      </c>
      <c r="HNV22" t="s">
        <v>8</v>
      </c>
      <c r="HOL22" t="s">
        <v>8</v>
      </c>
      <c r="HPB22" t="s">
        <v>8</v>
      </c>
      <c r="HPR22" t="s">
        <v>8</v>
      </c>
      <c r="HQH22" t="s">
        <v>8</v>
      </c>
      <c r="HQX22" t="s">
        <v>8</v>
      </c>
      <c r="HRN22" t="s">
        <v>8</v>
      </c>
      <c r="HSD22" t="s">
        <v>8</v>
      </c>
      <c r="HST22" t="s">
        <v>8</v>
      </c>
      <c r="HTJ22" t="s">
        <v>8</v>
      </c>
      <c r="HTZ22" t="s">
        <v>8</v>
      </c>
      <c r="HUP22" t="s">
        <v>8</v>
      </c>
      <c r="HVF22" t="s">
        <v>8</v>
      </c>
      <c r="HVV22" t="s">
        <v>8</v>
      </c>
      <c r="HWL22" t="s">
        <v>8</v>
      </c>
      <c r="HXB22" t="s">
        <v>8</v>
      </c>
      <c r="HXR22" t="s">
        <v>8</v>
      </c>
      <c r="HYH22" t="s">
        <v>8</v>
      </c>
      <c r="HYX22" t="s">
        <v>8</v>
      </c>
      <c r="HZN22" t="s">
        <v>8</v>
      </c>
      <c r="IAD22" t="s">
        <v>8</v>
      </c>
      <c r="IAT22" t="s">
        <v>8</v>
      </c>
      <c r="IBJ22" t="s">
        <v>8</v>
      </c>
      <c r="IBZ22" t="s">
        <v>8</v>
      </c>
      <c r="ICP22" t="s">
        <v>8</v>
      </c>
      <c r="IDF22" t="s">
        <v>8</v>
      </c>
      <c r="IDV22" t="s">
        <v>8</v>
      </c>
      <c r="IEL22" t="s">
        <v>8</v>
      </c>
      <c r="IFB22" t="s">
        <v>8</v>
      </c>
      <c r="IFR22" t="s">
        <v>8</v>
      </c>
      <c r="IGH22" t="s">
        <v>8</v>
      </c>
      <c r="IGX22" t="s">
        <v>8</v>
      </c>
      <c r="IHN22" t="s">
        <v>8</v>
      </c>
      <c r="IID22" t="s">
        <v>8</v>
      </c>
      <c r="IIT22" t="s">
        <v>8</v>
      </c>
      <c r="IJJ22" t="s">
        <v>8</v>
      </c>
      <c r="IJZ22" t="s">
        <v>8</v>
      </c>
      <c r="IKP22" t="s">
        <v>8</v>
      </c>
      <c r="ILF22" t="s">
        <v>8</v>
      </c>
      <c r="ILV22" t="s">
        <v>8</v>
      </c>
      <c r="IML22" t="s">
        <v>8</v>
      </c>
      <c r="INB22" t="s">
        <v>8</v>
      </c>
      <c r="INR22" t="s">
        <v>8</v>
      </c>
      <c r="IOH22" t="s">
        <v>8</v>
      </c>
      <c r="IOX22" t="s">
        <v>8</v>
      </c>
      <c r="IPN22" t="s">
        <v>8</v>
      </c>
      <c r="IQD22" t="s">
        <v>8</v>
      </c>
      <c r="IQT22" t="s">
        <v>8</v>
      </c>
      <c r="IRJ22" t="s">
        <v>8</v>
      </c>
      <c r="IRZ22" t="s">
        <v>8</v>
      </c>
      <c r="ISP22" t="s">
        <v>8</v>
      </c>
      <c r="ITF22" t="s">
        <v>8</v>
      </c>
      <c r="ITV22" t="s">
        <v>8</v>
      </c>
      <c r="IUL22" t="s">
        <v>8</v>
      </c>
      <c r="IVB22" t="s">
        <v>8</v>
      </c>
      <c r="IVR22" t="s">
        <v>8</v>
      </c>
      <c r="IWH22" t="s">
        <v>8</v>
      </c>
      <c r="IWX22" t="s">
        <v>8</v>
      </c>
      <c r="IXN22" t="s">
        <v>8</v>
      </c>
      <c r="IYD22" t="s">
        <v>8</v>
      </c>
      <c r="IYT22" t="s">
        <v>8</v>
      </c>
      <c r="IZJ22" t="s">
        <v>8</v>
      </c>
      <c r="IZZ22" t="s">
        <v>8</v>
      </c>
      <c r="JAP22" t="s">
        <v>8</v>
      </c>
      <c r="JBF22" t="s">
        <v>8</v>
      </c>
      <c r="JBV22" t="s">
        <v>8</v>
      </c>
      <c r="JCL22" t="s">
        <v>8</v>
      </c>
      <c r="JDB22" t="s">
        <v>8</v>
      </c>
      <c r="JDR22" t="s">
        <v>8</v>
      </c>
      <c r="JEH22" t="s">
        <v>8</v>
      </c>
      <c r="JEX22" t="s">
        <v>8</v>
      </c>
      <c r="JFN22" t="s">
        <v>8</v>
      </c>
      <c r="JGD22" t="s">
        <v>8</v>
      </c>
      <c r="JGT22" t="s">
        <v>8</v>
      </c>
      <c r="JHJ22" t="s">
        <v>8</v>
      </c>
      <c r="JHZ22" t="s">
        <v>8</v>
      </c>
      <c r="JIP22" t="s">
        <v>8</v>
      </c>
      <c r="JJF22" t="s">
        <v>8</v>
      </c>
      <c r="JJV22" t="s">
        <v>8</v>
      </c>
      <c r="JKL22" t="s">
        <v>8</v>
      </c>
      <c r="JLB22" t="s">
        <v>8</v>
      </c>
      <c r="JLR22" t="s">
        <v>8</v>
      </c>
      <c r="JMH22" t="s">
        <v>8</v>
      </c>
      <c r="JMX22" t="s">
        <v>8</v>
      </c>
      <c r="JNN22" t="s">
        <v>8</v>
      </c>
      <c r="JOD22" t="s">
        <v>8</v>
      </c>
      <c r="JOT22" t="s">
        <v>8</v>
      </c>
      <c r="JPJ22" t="s">
        <v>8</v>
      </c>
      <c r="JPZ22" t="s">
        <v>8</v>
      </c>
      <c r="JQP22" t="s">
        <v>8</v>
      </c>
      <c r="JRF22" t="s">
        <v>8</v>
      </c>
      <c r="JRV22" t="s">
        <v>8</v>
      </c>
      <c r="JSL22" t="s">
        <v>8</v>
      </c>
      <c r="JTB22" t="s">
        <v>8</v>
      </c>
      <c r="JTR22" t="s">
        <v>8</v>
      </c>
      <c r="JUH22" t="s">
        <v>8</v>
      </c>
      <c r="JUX22" t="s">
        <v>8</v>
      </c>
      <c r="JVN22" t="s">
        <v>8</v>
      </c>
      <c r="JWD22" t="s">
        <v>8</v>
      </c>
      <c r="JWT22" t="s">
        <v>8</v>
      </c>
      <c r="JXJ22" t="s">
        <v>8</v>
      </c>
      <c r="JXZ22" t="s">
        <v>8</v>
      </c>
      <c r="JYP22" t="s">
        <v>8</v>
      </c>
      <c r="JZF22" t="s">
        <v>8</v>
      </c>
      <c r="JZV22" t="s">
        <v>8</v>
      </c>
      <c r="KAL22" t="s">
        <v>8</v>
      </c>
      <c r="KBB22" t="s">
        <v>8</v>
      </c>
      <c r="KBR22" t="s">
        <v>8</v>
      </c>
      <c r="KCH22" t="s">
        <v>8</v>
      </c>
      <c r="KCX22" t="s">
        <v>8</v>
      </c>
      <c r="KDN22" t="s">
        <v>8</v>
      </c>
      <c r="KED22" t="s">
        <v>8</v>
      </c>
      <c r="KET22" t="s">
        <v>8</v>
      </c>
      <c r="KFJ22" t="s">
        <v>8</v>
      </c>
      <c r="KFZ22" t="s">
        <v>8</v>
      </c>
      <c r="KGP22" t="s">
        <v>8</v>
      </c>
      <c r="KHF22" t="s">
        <v>8</v>
      </c>
      <c r="KHV22" t="s">
        <v>8</v>
      </c>
      <c r="KIL22" t="s">
        <v>8</v>
      </c>
      <c r="KJB22" t="s">
        <v>8</v>
      </c>
      <c r="KJR22" t="s">
        <v>8</v>
      </c>
      <c r="KKH22" t="s">
        <v>8</v>
      </c>
      <c r="KKX22" t="s">
        <v>8</v>
      </c>
      <c r="KLN22" t="s">
        <v>8</v>
      </c>
      <c r="KMD22" t="s">
        <v>8</v>
      </c>
      <c r="KMT22" t="s">
        <v>8</v>
      </c>
      <c r="KNJ22" t="s">
        <v>8</v>
      </c>
      <c r="KNZ22" t="s">
        <v>8</v>
      </c>
      <c r="KOP22" t="s">
        <v>8</v>
      </c>
      <c r="KPF22" t="s">
        <v>8</v>
      </c>
      <c r="KPV22" t="s">
        <v>8</v>
      </c>
      <c r="KQL22" t="s">
        <v>8</v>
      </c>
      <c r="KRB22" t="s">
        <v>8</v>
      </c>
      <c r="KRR22" t="s">
        <v>8</v>
      </c>
      <c r="KSH22" t="s">
        <v>8</v>
      </c>
      <c r="KSX22" t="s">
        <v>8</v>
      </c>
      <c r="KTN22" t="s">
        <v>8</v>
      </c>
      <c r="KUD22" t="s">
        <v>8</v>
      </c>
      <c r="KUT22" t="s">
        <v>8</v>
      </c>
      <c r="KVJ22" t="s">
        <v>8</v>
      </c>
      <c r="KVZ22" t="s">
        <v>8</v>
      </c>
      <c r="KWP22" t="s">
        <v>8</v>
      </c>
      <c r="KXF22" t="s">
        <v>8</v>
      </c>
      <c r="KXV22" t="s">
        <v>8</v>
      </c>
      <c r="KYL22" t="s">
        <v>8</v>
      </c>
      <c r="KZB22" t="s">
        <v>8</v>
      </c>
      <c r="KZR22" t="s">
        <v>8</v>
      </c>
      <c r="LAH22" t="s">
        <v>8</v>
      </c>
      <c r="LAX22" t="s">
        <v>8</v>
      </c>
      <c r="LBN22" t="s">
        <v>8</v>
      </c>
      <c r="LCD22" t="s">
        <v>8</v>
      </c>
      <c r="LCT22" t="s">
        <v>8</v>
      </c>
      <c r="LDJ22" t="s">
        <v>8</v>
      </c>
      <c r="LDZ22" t="s">
        <v>8</v>
      </c>
      <c r="LEP22" t="s">
        <v>8</v>
      </c>
      <c r="LFF22" t="s">
        <v>8</v>
      </c>
      <c r="LFV22" t="s">
        <v>8</v>
      </c>
      <c r="LGL22" t="s">
        <v>8</v>
      </c>
      <c r="LHB22" t="s">
        <v>8</v>
      </c>
      <c r="LHR22" t="s">
        <v>8</v>
      </c>
      <c r="LIH22" t="s">
        <v>8</v>
      </c>
      <c r="LIX22" t="s">
        <v>8</v>
      </c>
      <c r="LJN22" t="s">
        <v>8</v>
      </c>
      <c r="LKD22" t="s">
        <v>8</v>
      </c>
      <c r="LKT22" t="s">
        <v>8</v>
      </c>
      <c r="LLJ22" t="s">
        <v>8</v>
      </c>
      <c r="LLZ22" t="s">
        <v>8</v>
      </c>
      <c r="LMP22" t="s">
        <v>8</v>
      </c>
      <c r="LNF22" t="s">
        <v>8</v>
      </c>
      <c r="LNV22" t="s">
        <v>8</v>
      </c>
      <c r="LOL22" t="s">
        <v>8</v>
      </c>
      <c r="LPB22" t="s">
        <v>8</v>
      </c>
      <c r="LPR22" t="s">
        <v>8</v>
      </c>
      <c r="LQH22" t="s">
        <v>8</v>
      </c>
      <c r="LQX22" t="s">
        <v>8</v>
      </c>
      <c r="LRN22" t="s">
        <v>8</v>
      </c>
      <c r="LSD22" t="s">
        <v>8</v>
      </c>
      <c r="LST22" t="s">
        <v>8</v>
      </c>
      <c r="LTJ22" t="s">
        <v>8</v>
      </c>
      <c r="LTZ22" t="s">
        <v>8</v>
      </c>
      <c r="LUP22" t="s">
        <v>8</v>
      </c>
      <c r="LVF22" t="s">
        <v>8</v>
      </c>
      <c r="LVV22" t="s">
        <v>8</v>
      </c>
      <c r="LWL22" t="s">
        <v>8</v>
      </c>
      <c r="LXB22" t="s">
        <v>8</v>
      </c>
      <c r="LXR22" t="s">
        <v>8</v>
      </c>
      <c r="LYH22" t="s">
        <v>8</v>
      </c>
      <c r="LYX22" t="s">
        <v>8</v>
      </c>
      <c r="LZN22" t="s">
        <v>8</v>
      </c>
      <c r="MAD22" t="s">
        <v>8</v>
      </c>
      <c r="MAT22" t="s">
        <v>8</v>
      </c>
      <c r="MBJ22" t="s">
        <v>8</v>
      </c>
      <c r="MBZ22" t="s">
        <v>8</v>
      </c>
      <c r="MCP22" t="s">
        <v>8</v>
      </c>
      <c r="MDF22" t="s">
        <v>8</v>
      </c>
      <c r="MDV22" t="s">
        <v>8</v>
      </c>
      <c r="MEL22" t="s">
        <v>8</v>
      </c>
      <c r="MFB22" t="s">
        <v>8</v>
      </c>
      <c r="MFR22" t="s">
        <v>8</v>
      </c>
      <c r="MGH22" t="s">
        <v>8</v>
      </c>
      <c r="MGX22" t="s">
        <v>8</v>
      </c>
      <c r="MHN22" t="s">
        <v>8</v>
      </c>
      <c r="MID22" t="s">
        <v>8</v>
      </c>
      <c r="MIT22" t="s">
        <v>8</v>
      </c>
      <c r="MJJ22" t="s">
        <v>8</v>
      </c>
      <c r="MJZ22" t="s">
        <v>8</v>
      </c>
      <c r="MKP22" t="s">
        <v>8</v>
      </c>
      <c r="MLF22" t="s">
        <v>8</v>
      </c>
      <c r="MLV22" t="s">
        <v>8</v>
      </c>
      <c r="MML22" t="s">
        <v>8</v>
      </c>
      <c r="MNB22" t="s">
        <v>8</v>
      </c>
      <c r="MNR22" t="s">
        <v>8</v>
      </c>
      <c r="MOH22" t="s">
        <v>8</v>
      </c>
      <c r="MOX22" t="s">
        <v>8</v>
      </c>
      <c r="MPN22" t="s">
        <v>8</v>
      </c>
      <c r="MQD22" t="s">
        <v>8</v>
      </c>
      <c r="MQT22" t="s">
        <v>8</v>
      </c>
      <c r="MRJ22" t="s">
        <v>8</v>
      </c>
      <c r="MRZ22" t="s">
        <v>8</v>
      </c>
      <c r="MSP22" t="s">
        <v>8</v>
      </c>
      <c r="MTF22" t="s">
        <v>8</v>
      </c>
      <c r="MTV22" t="s">
        <v>8</v>
      </c>
      <c r="MUL22" t="s">
        <v>8</v>
      </c>
      <c r="MVB22" t="s">
        <v>8</v>
      </c>
      <c r="MVR22" t="s">
        <v>8</v>
      </c>
      <c r="MWH22" t="s">
        <v>8</v>
      </c>
      <c r="MWX22" t="s">
        <v>8</v>
      </c>
      <c r="MXN22" t="s">
        <v>8</v>
      </c>
      <c r="MYD22" t="s">
        <v>8</v>
      </c>
      <c r="MYT22" t="s">
        <v>8</v>
      </c>
      <c r="MZJ22" t="s">
        <v>8</v>
      </c>
      <c r="MZZ22" t="s">
        <v>8</v>
      </c>
      <c r="NAP22" t="s">
        <v>8</v>
      </c>
      <c r="NBF22" t="s">
        <v>8</v>
      </c>
      <c r="NBV22" t="s">
        <v>8</v>
      </c>
      <c r="NCL22" t="s">
        <v>8</v>
      </c>
      <c r="NDB22" t="s">
        <v>8</v>
      </c>
      <c r="NDR22" t="s">
        <v>8</v>
      </c>
      <c r="NEH22" t="s">
        <v>8</v>
      </c>
      <c r="NEX22" t="s">
        <v>8</v>
      </c>
      <c r="NFN22" t="s">
        <v>8</v>
      </c>
      <c r="NGD22" t="s">
        <v>8</v>
      </c>
      <c r="NGT22" t="s">
        <v>8</v>
      </c>
      <c r="NHJ22" t="s">
        <v>8</v>
      </c>
      <c r="NHZ22" t="s">
        <v>8</v>
      </c>
      <c r="NIP22" t="s">
        <v>8</v>
      </c>
      <c r="NJF22" t="s">
        <v>8</v>
      </c>
      <c r="NJV22" t="s">
        <v>8</v>
      </c>
      <c r="NKL22" t="s">
        <v>8</v>
      </c>
      <c r="NLB22" t="s">
        <v>8</v>
      </c>
      <c r="NLR22" t="s">
        <v>8</v>
      </c>
      <c r="NMH22" t="s">
        <v>8</v>
      </c>
      <c r="NMX22" t="s">
        <v>8</v>
      </c>
      <c r="NNN22" t="s">
        <v>8</v>
      </c>
      <c r="NOD22" t="s">
        <v>8</v>
      </c>
      <c r="NOT22" t="s">
        <v>8</v>
      </c>
      <c r="NPJ22" t="s">
        <v>8</v>
      </c>
      <c r="NPZ22" t="s">
        <v>8</v>
      </c>
      <c r="NQP22" t="s">
        <v>8</v>
      </c>
      <c r="NRF22" t="s">
        <v>8</v>
      </c>
      <c r="NRV22" t="s">
        <v>8</v>
      </c>
      <c r="NSL22" t="s">
        <v>8</v>
      </c>
      <c r="NTB22" t="s">
        <v>8</v>
      </c>
      <c r="NTR22" t="s">
        <v>8</v>
      </c>
      <c r="NUH22" t="s">
        <v>8</v>
      </c>
      <c r="NUX22" t="s">
        <v>8</v>
      </c>
      <c r="NVN22" t="s">
        <v>8</v>
      </c>
      <c r="NWD22" t="s">
        <v>8</v>
      </c>
      <c r="NWT22" t="s">
        <v>8</v>
      </c>
      <c r="NXJ22" t="s">
        <v>8</v>
      </c>
      <c r="NXZ22" t="s">
        <v>8</v>
      </c>
      <c r="NYP22" t="s">
        <v>8</v>
      </c>
      <c r="NZF22" t="s">
        <v>8</v>
      </c>
      <c r="NZV22" t="s">
        <v>8</v>
      </c>
      <c r="OAL22" t="s">
        <v>8</v>
      </c>
      <c r="OBB22" t="s">
        <v>8</v>
      </c>
      <c r="OBR22" t="s">
        <v>8</v>
      </c>
      <c r="OCH22" t="s">
        <v>8</v>
      </c>
      <c r="OCX22" t="s">
        <v>8</v>
      </c>
      <c r="ODN22" t="s">
        <v>8</v>
      </c>
      <c r="OED22" t="s">
        <v>8</v>
      </c>
      <c r="OET22" t="s">
        <v>8</v>
      </c>
      <c r="OFJ22" t="s">
        <v>8</v>
      </c>
      <c r="OFZ22" t="s">
        <v>8</v>
      </c>
      <c r="OGP22" t="s">
        <v>8</v>
      </c>
      <c r="OHF22" t="s">
        <v>8</v>
      </c>
      <c r="OHV22" t="s">
        <v>8</v>
      </c>
      <c r="OIL22" t="s">
        <v>8</v>
      </c>
      <c r="OJB22" t="s">
        <v>8</v>
      </c>
      <c r="OJR22" t="s">
        <v>8</v>
      </c>
      <c r="OKH22" t="s">
        <v>8</v>
      </c>
      <c r="OKX22" t="s">
        <v>8</v>
      </c>
      <c r="OLN22" t="s">
        <v>8</v>
      </c>
      <c r="OMD22" t="s">
        <v>8</v>
      </c>
      <c r="OMT22" t="s">
        <v>8</v>
      </c>
      <c r="ONJ22" t="s">
        <v>8</v>
      </c>
      <c r="ONZ22" t="s">
        <v>8</v>
      </c>
      <c r="OOP22" t="s">
        <v>8</v>
      </c>
      <c r="OPF22" t="s">
        <v>8</v>
      </c>
      <c r="OPV22" t="s">
        <v>8</v>
      </c>
      <c r="OQL22" t="s">
        <v>8</v>
      </c>
      <c r="ORB22" t="s">
        <v>8</v>
      </c>
      <c r="ORR22" t="s">
        <v>8</v>
      </c>
      <c r="OSH22" t="s">
        <v>8</v>
      </c>
      <c r="OSX22" t="s">
        <v>8</v>
      </c>
      <c r="OTN22" t="s">
        <v>8</v>
      </c>
      <c r="OUD22" t="s">
        <v>8</v>
      </c>
      <c r="OUT22" t="s">
        <v>8</v>
      </c>
      <c r="OVJ22" t="s">
        <v>8</v>
      </c>
      <c r="OVZ22" t="s">
        <v>8</v>
      </c>
      <c r="OWP22" t="s">
        <v>8</v>
      </c>
      <c r="OXF22" t="s">
        <v>8</v>
      </c>
      <c r="OXV22" t="s">
        <v>8</v>
      </c>
      <c r="OYL22" t="s">
        <v>8</v>
      </c>
      <c r="OZB22" t="s">
        <v>8</v>
      </c>
      <c r="OZR22" t="s">
        <v>8</v>
      </c>
      <c r="PAH22" t="s">
        <v>8</v>
      </c>
      <c r="PAX22" t="s">
        <v>8</v>
      </c>
      <c r="PBN22" t="s">
        <v>8</v>
      </c>
      <c r="PCD22" t="s">
        <v>8</v>
      </c>
      <c r="PCT22" t="s">
        <v>8</v>
      </c>
      <c r="PDJ22" t="s">
        <v>8</v>
      </c>
      <c r="PDZ22" t="s">
        <v>8</v>
      </c>
      <c r="PEP22" t="s">
        <v>8</v>
      </c>
      <c r="PFF22" t="s">
        <v>8</v>
      </c>
      <c r="PFV22" t="s">
        <v>8</v>
      </c>
      <c r="PGL22" t="s">
        <v>8</v>
      </c>
      <c r="PHB22" t="s">
        <v>8</v>
      </c>
      <c r="PHR22" t="s">
        <v>8</v>
      </c>
      <c r="PIH22" t="s">
        <v>8</v>
      </c>
      <c r="PIX22" t="s">
        <v>8</v>
      </c>
      <c r="PJN22" t="s">
        <v>8</v>
      </c>
      <c r="PKD22" t="s">
        <v>8</v>
      </c>
      <c r="PKT22" t="s">
        <v>8</v>
      </c>
      <c r="PLJ22" t="s">
        <v>8</v>
      </c>
      <c r="PLZ22" t="s">
        <v>8</v>
      </c>
      <c r="PMP22" t="s">
        <v>8</v>
      </c>
      <c r="PNF22" t="s">
        <v>8</v>
      </c>
      <c r="PNV22" t="s">
        <v>8</v>
      </c>
      <c r="POL22" t="s">
        <v>8</v>
      </c>
      <c r="PPB22" t="s">
        <v>8</v>
      </c>
      <c r="PPR22" t="s">
        <v>8</v>
      </c>
      <c r="PQH22" t="s">
        <v>8</v>
      </c>
      <c r="PQX22" t="s">
        <v>8</v>
      </c>
      <c r="PRN22" t="s">
        <v>8</v>
      </c>
      <c r="PSD22" t="s">
        <v>8</v>
      </c>
      <c r="PST22" t="s">
        <v>8</v>
      </c>
      <c r="PTJ22" t="s">
        <v>8</v>
      </c>
      <c r="PTZ22" t="s">
        <v>8</v>
      </c>
      <c r="PUP22" t="s">
        <v>8</v>
      </c>
      <c r="PVF22" t="s">
        <v>8</v>
      </c>
      <c r="PVV22" t="s">
        <v>8</v>
      </c>
      <c r="PWL22" t="s">
        <v>8</v>
      </c>
      <c r="PXB22" t="s">
        <v>8</v>
      </c>
      <c r="PXR22" t="s">
        <v>8</v>
      </c>
      <c r="PYH22" t="s">
        <v>8</v>
      </c>
      <c r="PYX22" t="s">
        <v>8</v>
      </c>
      <c r="PZN22" t="s">
        <v>8</v>
      </c>
      <c r="QAD22" t="s">
        <v>8</v>
      </c>
      <c r="QAT22" t="s">
        <v>8</v>
      </c>
      <c r="QBJ22" t="s">
        <v>8</v>
      </c>
      <c r="QBZ22" t="s">
        <v>8</v>
      </c>
      <c r="QCP22" t="s">
        <v>8</v>
      </c>
      <c r="QDF22" t="s">
        <v>8</v>
      </c>
      <c r="QDV22" t="s">
        <v>8</v>
      </c>
      <c r="QEL22" t="s">
        <v>8</v>
      </c>
      <c r="QFB22" t="s">
        <v>8</v>
      </c>
      <c r="QFR22" t="s">
        <v>8</v>
      </c>
      <c r="QGH22" t="s">
        <v>8</v>
      </c>
      <c r="QGX22" t="s">
        <v>8</v>
      </c>
      <c r="QHN22" t="s">
        <v>8</v>
      </c>
      <c r="QID22" t="s">
        <v>8</v>
      </c>
      <c r="QIT22" t="s">
        <v>8</v>
      </c>
      <c r="QJJ22" t="s">
        <v>8</v>
      </c>
      <c r="QJZ22" t="s">
        <v>8</v>
      </c>
      <c r="QKP22" t="s">
        <v>8</v>
      </c>
      <c r="QLF22" t="s">
        <v>8</v>
      </c>
      <c r="QLV22" t="s">
        <v>8</v>
      </c>
      <c r="QML22" t="s">
        <v>8</v>
      </c>
      <c r="QNB22" t="s">
        <v>8</v>
      </c>
      <c r="QNR22" t="s">
        <v>8</v>
      </c>
      <c r="QOH22" t="s">
        <v>8</v>
      </c>
      <c r="QOX22" t="s">
        <v>8</v>
      </c>
      <c r="QPN22" t="s">
        <v>8</v>
      </c>
      <c r="QQD22" t="s">
        <v>8</v>
      </c>
      <c r="QQT22" t="s">
        <v>8</v>
      </c>
      <c r="QRJ22" t="s">
        <v>8</v>
      </c>
      <c r="QRZ22" t="s">
        <v>8</v>
      </c>
      <c r="QSP22" t="s">
        <v>8</v>
      </c>
      <c r="QTF22" t="s">
        <v>8</v>
      </c>
      <c r="QTV22" t="s">
        <v>8</v>
      </c>
      <c r="QUL22" t="s">
        <v>8</v>
      </c>
      <c r="QVB22" t="s">
        <v>8</v>
      </c>
      <c r="QVR22" t="s">
        <v>8</v>
      </c>
      <c r="QWH22" t="s">
        <v>8</v>
      </c>
      <c r="QWX22" t="s">
        <v>8</v>
      </c>
      <c r="QXN22" t="s">
        <v>8</v>
      </c>
      <c r="QYD22" t="s">
        <v>8</v>
      </c>
      <c r="QYT22" t="s">
        <v>8</v>
      </c>
      <c r="QZJ22" t="s">
        <v>8</v>
      </c>
      <c r="QZZ22" t="s">
        <v>8</v>
      </c>
      <c r="RAP22" t="s">
        <v>8</v>
      </c>
      <c r="RBF22" t="s">
        <v>8</v>
      </c>
      <c r="RBV22" t="s">
        <v>8</v>
      </c>
      <c r="RCL22" t="s">
        <v>8</v>
      </c>
      <c r="RDB22" t="s">
        <v>8</v>
      </c>
      <c r="RDR22" t="s">
        <v>8</v>
      </c>
      <c r="REH22" t="s">
        <v>8</v>
      </c>
      <c r="REX22" t="s">
        <v>8</v>
      </c>
      <c r="RFN22" t="s">
        <v>8</v>
      </c>
      <c r="RGD22" t="s">
        <v>8</v>
      </c>
      <c r="RGT22" t="s">
        <v>8</v>
      </c>
      <c r="RHJ22" t="s">
        <v>8</v>
      </c>
      <c r="RHZ22" t="s">
        <v>8</v>
      </c>
      <c r="RIP22" t="s">
        <v>8</v>
      </c>
      <c r="RJF22" t="s">
        <v>8</v>
      </c>
      <c r="RJV22" t="s">
        <v>8</v>
      </c>
      <c r="RKL22" t="s">
        <v>8</v>
      </c>
      <c r="RLB22" t="s">
        <v>8</v>
      </c>
      <c r="RLR22" t="s">
        <v>8</v>
      </c>
      <c r="RMH22" t="s">
        <v>8</v>
      </c>
      <c r="RMX22" t="s">
        <v>8</v>
      </c>
      <c r="RNN22" t="s">
        <v>8</v>
      </c>
      <c r="ROD22" t="s">
        <v>8</v>
      </c>
      <c r="ROT22" t="s">
        <v>8</v>
      </c>
      <c r="RPJ22" t="s">
        <v>8</v>
      </c>
      <c r="RPZ22" t="s">
        <v>8</v>
      </c>
      <c r="RQP22" t="s">
        <v>8</v>
      </c>
      <c r="RRF22" t="s">
        <v>8</v>
      </c>
      <c r="RRV22" t="s">
        <v>8</v>
      </c>
      <c r="RSL22" t="s">
        <v>8</v>
      </c>
      <c r="RTB22" t="s">
        <v>8</v>
      </c>
      <c r="RTR22" t="s">
        <v>8</v>
      </c>
      <c r="RUH22" t="s">
        <v>8</v>
      </c>
      <c r="RUX22" t="s">
        <v>8</v>
      </c>
      <c r="RVN22" t="s">
        <v>8</v>
      </c>
      <c r="RWD22" t="s">
        <v>8</v>
      </c>
      <c r="RWT22" t="s">
        <v>8</v>
      </c>
      <c r="RXJ22" t="s">
        <v>8</v>
      </c>
      <c r="RXZ22" t="s">
        <v>8</v>
      </c>
      <c r="RYP22" t="s">
        <v>8</v>
      </c>
      <c r="RZF22" t="s">
        <v>8</v>
      </c>
      <c r="RZV22" t="s">
        <v>8</v>
      </c>
      <c r="SAL22" t="s">
        <v>8</v>
      </c>
      <c r="SBB22" t="s">
        <v>8</v>
      </c>
      <c r="SBR22" t="s">
        <v>8</v>
      </c>
      <c r="SCH22" t="s">
        <v>8</v>
      </c>
      <c r="SCX22" t="s">
        <v>8</v>
      </c>
      <c r="SDN22" t="s">
        <v>8</v>
      </c>
      <c r="SED22" t="s">
        <v>8</v>
      </c>
      <c r="SET22" t="s">
        <v>8</v>
      </c>
      <c r="SFJ22" t="s">
        <v>8</v>
      </c>
      <c r="SFZ22" t="s">
        <v>8</v>
      </c>
      <c r="SGP22" t="s">
        <v>8</v>
      </c>
      <c r="SHF22" t="s">
        <v>8</v>
      </c>
      <c r="SHV22" t="s">
        <v>8</v>
      </c>
      <c r="SIL22" t="s">
        <v>8</v>
      </c>
      <c r="SJB22" t="s">
        <v>8</v>
      </c>
      <c r="SJR22" t="s">
        <v>8</v>
      </c>
      <c r="SKH22" t="s">
        <v>8</v>
      </c>
      <c r="SKX22" t="s">
        <v>8</v>
      </c>
      <c r="SLN22" t="s">
        <v>8</v>
      </c>
      <c r="SMD22" t="s">
        <v>8</v>
      </c>
      <c r="SMT22" t="s">
        <v>8</v>
      </c>
      <c r="SNJ22" t="s">
        <v>8</v>
      </c>
      <c r="SNZ22" t="s">
        <v>8</v>
      </c>
      <c r="SOP22" t="s">
        <v>8</v>
      </c>
      <c r="SPF22" t="s">
        <v>8</v>
      </c>
      <c r="SPV22" t="s">
        <v>8</v>
      </c>
      <c r="SQL22" t="s">
        <v>8</v>
      </c>
      <c r="SRB22" t="s">
        <v>8</v>
      </c>
      <c r="SRR22" t="s">
        <v>8</v>
      </c>
      <c r="SSH22" t="s">
        <v>8</v>
      </c>
      <c r="SSX22" t="s">
        <v>8</v>
      </c>
      <c r="STN22" t="s">
        <v>8</v>
      </c>
      <c r="SUD22" t="s">
        <v>8</v>
      </c>
      <c r="SUT22" t="s">
        <v>8</v>
      </c>
      <c r="SVJ22" t="s">
        <v>8</v>
      </c>
      <c r="SVZ22" t="s">
        <v>8</v>
      </c>
      <c r="SWP22" t="s">
        <v>8</v>
      </c>
      <c r="SXF22" t="s">
        <v>8</v>
      </c>
      <c r="SXV22" t="s">
        <v>8</v>
      </c>
      <c r="SYL22" t="s">
        <v>8</v>
      </c>
      <c r="SZB22" t="s">
        <v>8</v>
      </c>
      <c r="SZR22" t="s">
        <v>8</v>
      </c>
      <c r="TAH22" t="s">
        <v>8</v>
      </c>
      <c r="TAX22" t="s">
        <v>8</v>
      </c>
      <c r="TBN22" t="s">
        <v>8</v>
      </c>
      <c r="TCD22" t="s">
        <v>8</v>
      </c>
      <c r="TCT22" t="s">
        <v>8</v>
      </c>
      <c r="TDJ22" t="s">
        <v>8</v>
      </c>
      <c r="TDZ22" t="s">
        <v>8</v>
      </c>
      <c r="TEP22" t="s">
        <v>8</v>
      </c>
      <c r="TFF22" t="s">
        <v>8</v>
      </c>
      <c r="TFV22" t="s">
        <v>8</v>
      </c>
      <c r="TGL22" t="s">
        <v>8</v>
      </c>
      <c r="THB22" t="s">
        <v>8</v>
      </c>
      <c r="THR22" t="s">
        <v>8</v>
      </c>
      <c r="TIH22" t="s">
        <v>8</v>
      </c>
      <c r="TIX22" t="s">
        <v>8</v>
      </c>
      <c r="TJN22" t="s">
        <v>8</v>
      </c>
      <c r="TKD22" t="s">
        <v>8</v>
      </c>
      <c r="TKT22" t="s">
        <v>8</v>
      </c>
      <c r="TLJ22" t="s">
        <v>8</v>
      </c>
      <c r="TLZ22" t="s">
        <v>8</v>
      </c>
      <c r="TMP22" t="s">
        <v>8</v>
      </c>
      <c r="TNF22" t="s">
        <v>8</v>
      </c>
      <c r="TNV22" t="s">
        <v>8</v>
      </c>
      <c r="TOL22" t="s">
        <v>8</v>
      </c>
      <c r="TPB22" t="s">
        <v>8</v>
      </c>
      <c r="TPR22" t="s">
        <v>8</v>
      </c>
      <c r="TQH22" t="s">
        <v>8</v>
      </c>
      <c r="TQX22" t="s">
        <v>8</v>
      </c>
      <c r="TRN22" t="s">
        <v>8</v>
      </c>
      <c r="TSD22" t="s">
        <v>8</v>
      </c>
      <c r="TST22" t="s">
        <v>8</v>
      </c>
      <c r="TTJ22" t="s">
        <v>8</v>
      </c>
      <c r="TTZ22" t="s">
        <v>8</v>
      </c>
      <c r="TUP22" t="s">
        <v>8</v>
      </c>
      <c r="TVF22" t="s">
        <v>8</v>
      </c>
      <c r="TVV22" t="s">
        <v>8</v>
      </c>
      <c r="TWL22" t="s">
        <v>8</v>
      </c>
      <c r="TXB22" t="s">
        <v>8</v>
      </c>
      <c r="TXR22" t="s">
        <v>8</v>
      </c>
      <c r="TYH22" t="s">
        <v>8</v>
      </c>
      <c r="TYX22" t="s">
        <v>8</v>
      </c>
      <c r="TZN22" t="s">
        <v>8</v>
      </c>
      <c r="UAD22" t="s">
        <v>8</v>
      </c>
      <c r="UAT22" t="s">
        <v>8</v>
      </c>
      <c r="UBJ22" t="s">
        <v>8</v>
      </c>
      <c r="UBZ22" t="s">
        <v>8</v>
      </c>
      <c r="UCP22" t="s">
        <v>8</v>
      </c>
      <c r="UDF22" t="s">
        <v>8</v>
      </c>
      <c r="UDV22" t="s">
        <v>8</v>
      </c>
      <c r="UEL22" t="s">
        <v>8</v>
      </c>
      <c r="UFB22" t="s">
        <v>8</v>
      </c>
      <c r="UFR22" t="s">
        <v>8</v>
      </c>
      <c r="UGH22" t="s">
        <v>8</v>
      </c>
      <c r="UGX22" t="s">
        <v>8</v>
      </c>
      <c r="UHN22" t="s">
        <v>8</v>
      </c>
      <c r="UID22" t="s">
        <v>8</v>
      </c>
      <c r="UIT22" t="s">
        <v>8</v>
      </c>
      <c r="UJJ22" t="s">
        <v>8</v>
      </c>
      <c r="UJZ22" t="s">
        <v>8</v>
      </c>
      <c r="UKP22" t="s">
        <v>8</v>
      </c>
      <c r="ULF22" t="s">
        <v>8</v>
      </c>
      <c r="ULV22" t="s">
        <v>8</v>
      </c>
      <c r="UML22" t="s">
        <v>8</v>
      </c>
      <c r="UNB22" t="s">
        <v>8</v>
      </c>
      <c r="UNR22" t="s">
        <v>8</v>
      </c>
      <c r="UOH22" t="s">
        <v>8</v>
      </c>
      <c r="UOX22" t="s">
        <v>8</v>
      </c>
      <c r="UPN22" t="s">
        <v>8</v>
      </c>
      <c r="UQD22" t="s">
        <v>8</v>
      </c>
      <c r="UQT22" t="s">
        <v>8</v>
      </c>
      <c r="URJ22" t="s">
        <v>8</v>
      </c>
      <c r="URZ22" t="s">
        <v>8</v>
      </c>
      <c r="USP22" t="s">
        <v>8</v>
      </c>
      <c r="UTF22" t="s">
        <v>8</v>
      </c>
      <c r="UTV22" t="s">
        <v>8</v>
      </c>
      <c r="UUL22" t="s">
        <v>8</v>
      </c>
      <c r="UVB22" t="s">
        <v>8</v>
      </c>
      <c r="UVR22" t="s">
        <v>8</v>
      </c>
      <c r="UWH22" t="s">
        <v>8</v>
      </c>
      <c r="UWX22" t="s">
        <v>8</v>
      </c>
      <c r="UXN22" t="s">
        <v>8</v>
      </c>
      <c r="UYD22" t="s">
        <v>8</v>
      </c>
      <c r="UYT22" t="s">
        <v>8</v>
      </c>
      <c r="UZJ22" t="s">
        <v>8</v>
      </c>
      <c r="UZZ22" t="s">
        <v>8</v>
      </c>
      <c r="VAP22" t="s">
        <v>8</v>
      </c>
      <c r="VBF22" t="s">
        <v>8</v>
      </c>
      <c r="VBV22" t="s">
        <v>8</v>
      </c>
      <c r="VCL22" t="s">
        <v>8</v>
      </c>
      <c r="VDB22" t="s">
        <v>8</v>
      </c>
      <c r="VDR22" t="s">
        <v>8</v>
      </c>
      <c r="VEH22" t="s">
        <v>8</v>
      </c>
      <c r="VEX22" t="s">
        <v>8</v>
      </c>
      <c r="VFN22" t="s">
        <v>8</v>
      </c>
      <c r="VGD22" t="s">
        <v>8</v>
      </c>
      <c r="VGT22" t="s">
        <v>8</v>
      </c>
      <c r="VHJ22" t="s">
        <v>8</v>
      </c>
      <c r="VHZ22" t="s">
        <v>8</v>
      </c>
      <c r="VIP22" t="s">
        <v>8</v>
      </c>
      <c r="VJF22" t="s">
        <v>8</v>
      </c>
      <c r="VJV22" t="s">
        <v>8</v>
      </c>
      <c r="VKL22" t="s">
        <v>8</v>
      </c>
      <c r="VLB22" t="s">
        <v>8</v>
      </c>
      <c r="VLR22" t="s">
        <v>8</v>
      </c>
      <c r="VMH22" t="s">
        <v>8</v>
      </c>
      <c r="VMX22" t="s">
        <v>8</v>
      </c>
      <c r="VNN22" t="s">
        <v>8</v>
      </c>
      <c r="VOD22" t="s">
        <v>8</v>
      </c>
      <c r="VOT22" t="s">
        <v>8</v>
      </c>
      <c r="VPJ22" t="s">
        <v>8</v>
      </c>
      <c r="VPZ22" t="s">
        <v>8</v>
      </c>
      <c r="VQP22" t="s">
        <v>8</v>
      </c>
      <c r="VRF22" t="s">
        <v>8</v>
      </c>
      <c r="VRV22" t="s">
        <v>8</v>
      </c>
      <c r="VSL22" t="s">
        <v>8</v>
      </c>
      <c r="VTB22" t="s">
        <v>8</v>
      </c>
      <c r="VTR22" t="s">
        <v>8</v>
      </c>
      <c r="VUH22" t="s">
        <v>8</v>
      </c>
      <c r="VUX22" t="s">
        <v>8</v>
      </c>
      <c r="VVN22" t="s">
        <v>8</v>
      </c>
      <c r="VWD22" t="s">
        <v>8</v>
      </c>
      <c r="VWT22" t="s">
        <v>8</v>
      </c>
      <c r="VXJ22" t="s">
        <v>8</v>
      </c>
      <c r="VXZ22" t="s">
        <v>8</v>
      </c>
      <c r="VYP22" t="s">
        <v>8</v>
      </c>
      <c r="VZF22" t="s">
        <v>8</v>
      </c>
      <c r="VZV22" t="s">
        <v>8</v>
      </c>
      <c r="WAL22" t="s">
        <v>8</v>
      </c>
      <c r="WBB22" t="s">
        <v>8</v>
      </c>
      <c r="WBR22" t="s">
        <v>8</v>
      </c>
      <c r="WCH22" t="s">
        <v>8</v>
      </c>
      <c r="WCX22" t="s">
        <v>8</v>
      </c>
      <c r="WDN22" t="s">
        <v>8</v>
      </c>
      <c r="WED22" t="s">
        <v>8</v>
      </c>
      <c r="WET22" t="s">
        <v>8</v>
      </c>
      <c r="WFJ22" t="s">
        <v>8</v>
      </c>
      <c r="WFZ22" t="s">
        <v>8</v>
      </c>
      <c r="WGP22" t="s">
        <v>8</v>
      </c>
      <c r="WHF22" t="s">
        <v>8</v>
      </c>
      <c r="WHV22" t="s">
        <v>8</v>
      </c>
      <c r="WIL22" t="s">
        <v>8</v>
      </c>
      <c r="WJB22" t="s">
        <v>8</v>
      </c>
      <c r="WJR22" t="s">
        <v>8</v>
      </c>
      <c r="WKH22" t="s">
        <v>8</v>
      </c>
      <c r="WKX22" t="s">
        <v>8</v>
      </c>
      <c r="WLN22" t="s">
        <v>8</v>
      </c>
      <c r="WMD22" t="s">
        <v>8</v>
      </c>
      <c r="WMT22" t="s">
        <v>8</v>
      </c>
      <c r="WNJ22" t="s">
        <v>8</v>
      </c>
      <c r="WNZ22" t="s">
        <v>8</v>
      </c>
      <c r="WOP22" t="s">
        <v>8</v>
      </c>
      <c r="WPF22" t="s">
        <v>8</v>
      </c>
      <c r="WPV22" t="s">
        <v>8</v>
      </c>
      <c r="WQL22" t="s">
        <v>8</v>
      </c>
      <c r="WRB22" t="s">
        <v>8</v>
      </c>
      <c r="WRR22" t="s">
        <v>8</v>
      </c>
      <c r="WSH22" t="s">
        <v>8</v>
      </c>
      <c r="WSX22" t="s">
        <v>8</v>
      </c>
      <c r="WTN22" t="s">
        <v>8</v>
      </c>
      <c r="WUD22" t="s">
        <v>8</v>
      </c>
      <c r="WUT22" t="s">
        <v>8</v>
      </c>
      <c r="WVJ22" t="s">
        <v>8</v>
      </c>
      <c r="WVZ22" t="s">
        <v>8</v>
      </c>
      <c r="WWP22" t="s">
        <v>8</v>
      </c>
      <c r="WXF22" t="s">
        <v>8</v>
      </c>
      <c r="WXV22" t="s">
        <v>8</v>
      </c>
      <c r="WYL22" t="s">
        <v>8</v>
      </c>
      <c r="WZB22" t="s">
        <v>8</v>
      </c>
      <c r="WZR22" t="s">
        <v>8</v>
      </c>
      <c r="XAH22" t="s">
        <v>8</v>
      </c>
      <c r="XAX22" t="s">
        <v>8</v>
      </c>
      <c r="XBN22" t="s">
        <v>8</v>
      </c>
      <c r="XCD22" t="s">
        <v>8</v>
      </c>
      <c r="XCT22" t="s">
        <v>8</v>
      </c>
      <c r="XDJ22" t="s">
        <v>8</v>
      </c>
      <c r="XDZ22" t="s">
        <v>8</v>
      </c>
      <c r="XEP22" t="s">
        <v>8</v>
      </c>
    </row>
    <row r="23" spans="1:1010 1026:2034 2050:3058 3074:4082 4098:5106 5122:6130 6146:7154 7170:8178 8194:9202 9218:10226 10242:11250 11266:12274 12290:13298 13314:14322 14338:15346 15362:16370" ht="28.25" customHeight="1">
      <c r="A23" s="214" t="s">
        <v>3198</v>
      </c>
      <c r="B23" s="215"/>
      <c r="C23" s="215"/>
      <c r="D23" s="216"/>
      <c r="E23" s="42">
        <f>SUM(E20:E21)</f>
        <v>0</v>
      </c>
    </row>
    <row r="24" spans="1:1010 1026:2034 2050:3058 3074:4082 4098:5106 5122:6130 6146:7154 7170:8178 8194:9202 9218:10226 10242:11250 11266:12274 12290:13298 13314:14322 14338:15346 15362:16370">
      <c r="G24" s="9"/>
    </row>
  </sheetData>
  <mergeCells count="5">
    <mergeCell ref="A3:E3"/>
    <mergeCell ref="A2:E2"/>
    <mergeCell ref="A20:D20"/>
    <mergeCell ref="A21:D21"/>
    <mergeCell ref="A23:D23"/>
  </mergeCells>
  <hyperlinks>
    <hyperlink ref="A6" location="'Bill No.1'!C28" display="1" xr:uid="{00000000-0004-0000-0000-000000000000}"/>
    <hyperlink ref="A7" location="'Bill No.1'!C28" display="1" xr:uid="{D90A1FD9-CD84-4222-8B5F-02632D57C2DD}"/>
    <hyperlink ref="A8" location="'Bill No.1'!C28" display="1" xr:uid="{05B0E129-2BF3-4E25-A7BE-E033B99BE8AF}"/>
    <hyperlink ref="A9" location="'Bill No.1'!C28" display="1" xr:uid="{6093F733-99EC-4A8A-8640-2E7038CE373C}"/>
    <hyperlink ref="A10" location="'Bill No.1'!C28" display="1" xr:uid="{1E5C7FFC-EE39-4156-B175-BA5AC0C064D7}"/>
    <hyperlink ref="A11" location="'Bill No.1'!C28" display="1" xr:uid="{C8AAF21D-D338-4A07-81A6-453930805CBD}"/>
    <hyperlink ref="A12" location="'Bill No.1'!C28" display="1" xr:uid="{738C5DE0-84B7-483D-AFE7-C50BADF5D052}"/>
    <hyperlink ref="A13" location="'Bill No.1'!C28" display="1" xr:uid="{A5AFDD0B-8CE5-4F8D-B669-9DB87925AA88}"/>
    <hyperlink ref="A14" location="'Bill No.1'!C28" display="1" xr:uid="{E7CF2961-7A7C-4B71-9672-A93DB505A701}"/>
    <hyperlink ref="A15" location="'Bill No.1'!C28" display="1" xr:uid="{04151DE3-A78A-40A2-AF85-42EF181B7554}"/>
  </hyperlinks>
  <printOptions horizontalCentered="1"/>
  <pageMargins left="0.25" right="0.25" top="0.75" bottom="0.75" header="0.3" footer="0.3"/>
  <pageSetup paperSize="9" fitToHeight="0"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0339B-BEAE-4989-A521-CD2D00E3AC51}">
  <sheetPr>
    <tabColor rgb="FFFFFF00"/>
  </sheetPr>
  <dimension ref="A1:J226"/>
  <sheetViews>
    <sheetView zoomScale="85" zoomScaleNormal="85" zoomScaleSheetLayoutView="130" zoomScalePageLayoutView="85" workbookViewId="0">
      <pane ySplit="4" topLeftCell="A35" activePane="bottomLeft" state="frozen"/>
      <selection pane="bottomLeft" activeCell="L37" sqref="L37"/>
    </sheetView>
  </sheetViews>
  <sheetFormatPr defaultColWidth="8.90625" defaultRowHeight="15.5"/>
  <cols>
    <col min="1" max="1" width="6.6328125" style="31" customWidth="1"/>
    <col min="2" max="2" width="6.6328125" style="47" customWidth="1"/>
    <col min="3" max="4" width="36.36328125" style="44" customWidth="1"/>
    <col min="5" max="5" width="6.6328125" style="92"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1758</v>
      </c>
      <c r="B1" s="219"/>
      <c r="C1" s="219"/>
      <c r="D1" s="219"/>
      <c r="E1" s="219"/>
      <c r="F1" s="219"/>
      <c r="G1" s="219"/>
      <c r="H1" s="220"/>
    </row>
    <row r="2" spans="1:10" s="11" customFormat="1" ht="36" customHeight="1">
      <c r="A2" s="211" t="s">
        <v>1759</v>
      </c>
      <c r="B2" s="212"/>
      <c r="C2" s="212"/>
      <c r="D2" s="212"/>
      <c r="E2" s="212"/>
      <c r="F2" s="212"/>
      <c r="G2" s="212"/>
      <c r="H2" s="213"/>
    </row>
    <row r="3" spans="1:10" s="88" customFormat="1" ht="74">
      <c r="A3" s="16" t="s">
        <v>1760</v>
      </c>
      <c r="B3" s="87" t="s">
        <v>1761</v>
      </c>
      <c r="C3" s="16" t="s">
        <v>18</v>
      </c>
      <c r="D3" s="16" t="s">
        <v>1762</v>
      </c>
      <c r="E3" s="87" t="s">
        <v>1763</v>
      </c>
      <c r="F3" s="90" t="s">
        <v>1764</v>
      </c>
      <c r="G3" s="16" t="s">
        <v>1765</v>
      </c>
      <c r="H3" s="24" t="s">
        <v>1766</v>
      </c>
      <c r="J3" s="89"/>
    </row>
    <row r="4" spans="1:10" s="11" customFormat="1" ht="13">
      <c r="A4" s="28" t="s">
        <v>9</v>
      </c>
      <c r="B4" s="28" t="s">
        <v>10</v>
      </c>
      <c r="C4" s="46" t="s">
        <v>14</v>
      </c>
      <c r="D4" s="46"/>
      <c r="E4" s="22" t="s">
        <v>15</v>
      </c>
      <c r="F4" s="48" t="s">
        <v>11</v>
      </c>
      <c r="G4" s="48" t="s">
        <v>16</v>
      </c>
      <c r="H4" s="38" t="s">
        <v>17</v>
      </c>
    </row>
    <row r="5" spans="1:10" s="11" customFormat="1" ht="13">
      <c r="A5" s="35" t="s">
        <v>1062</v>
      </c>
      <c r="B5" s="40"/>
      <c r="C5" s="26" t="s">
        <v>1066</v>
      </c>
      <c r="D5" s="26" t="s">
        <v>2185</v>
      </c>
      <c r="E5" s="36"/>
      <c r="F5" s="17"/>
      <c r="G5" s="32"/>
      <c r="H5" s="37"/>
    </row>
    <row r="6" spans="1:10" s="11" customFormat="1" ht="13">
      <c r="A6" s="35"/>
      <c r="B6" s="40"/>
      <c r="C6" s="26" t="s">
        <v>1078</v>
      </c>
      <c r="D6" s="26" t="s">
        <v>2186</v>
      </c>
      <c r="E6" s="36"/>
      <c r="F6" s="17"/>
      <c r="G6" s="32"/>
      <c r="H6" s="37"/>
    </row>
    <row r="7" spans="1:10" s="11" customFormat="1" ht="13">
      <c r="A7" s="33" t="s">
        <v>1</v>
      </c>
      <c r="B7" s="33"/>
      <c r="C7" s="49" t="s">
        <v>1619</v>
      </c>
      <c r="D7" s="49" t="s">
        <v>1767</v>
      </c>
      <c r="E7" s="29"/>
      <c r="F7" s="25"/>
      <c r="G7" s="30"/>
      <c r="H7" s="50"/>
    </row>
    <row r="8" spans="1:10" s="11" customFormat="1" ht="13">
      <c r="A8" s="33" t="s">
        <v>1646</v>
      </c>
      <c r="B8" s="33"/>
      <c r="C8" s="45" t="s">
        <v>1576</v>
      </c>
      <c r="D8" s="49" t="s">
        <v>1768</v>
      </c>
      <c r="E8" s="29"/>
      <c r="F8" s="25"/>
      <c r="G8" s="30"/>
      <c r="H8" s="50"/>
    </row>
    <row r="9" spans="1:10" s="11" customFormat="1" ht="208">
      <c r="A9" s="51" t="s">
        <v>42</v>
      </c>
      <c r="B9" s="33"/>
      <c r="C9" s="52" t="s">
        <v>1577</v>
      </c>
      <c r="D9" s="52" t="s">
        <v>1769</v>
      </c>
      <c r="E9" s="29" t="s">
        <v>1770</v>
      </c>
      <c r="F9" s="54"/>
      <c r="G9" s="43">
        <v>1</v>
      </c>
      <c r="H9" s="34">
        <f t="shared" ref="H9:H10" si="0">F9*G9</f>
        <v>0</v>
      </c>
    </row>
    <row r="10" spans="1:10" s="11" customFormat="1" ht="104">
      <c r="A10" s="51" t="s">
        <v>24</v>
      </c>
      <c r="B10" s="33"/>
      <c r="C10" s="52" t="s">
        <v>1578</v>
      </c>
      <c r="D10" s="52" t="s">
        <v>1771</v>
      </c>
      <c r="E10" s="29" t="s">
        <v>1770</v>
      </c>
      <c r="F10" s="54"/>
      <c r="G10" s="43">
        <v>1</v>
      </c>
      <c r="H10" s="34">
        <f t="shared" si="0"/>
        <v>0</v>
      </c>
    </row>
    <row r="11" spans="1:10" s="11" customFormat="1" ht="78">
      <c r="A11" s="51" t="s">
        <v>28</v>
      </c>
      <c r="B11" s="33"/>
      <c r="C11" s="52" t="s">
        <v>1579</v>
      </c>
      <c r="D11" s="52" t="s">
        <v>1772</v>
      </c>
      <c r="E11" s="29" t="s">
        <v>1770</v>
      </c>
      <c r="F11" s="54"/>
      <c r="G11" s="43">
        <v>1</v>
      </c>
      <c r="H11" s="34">
        <f t="shared" ref="H11" si="1">F11*G11</f>
        <v>0</v>
      </c>
    </row>
    <row r="12" spans="1:10" s="11" customFormat="1" ht="65">
      <c r="A12" s="51" t="s">
        <v>30</v>
      </c>
      <c r="B12" s="33"/>
      <c r="C12" s="52" t="s">
        <v>1580</v>
      </c>
      <c r="D12" s="52" t="s">
        <v>1773</v>
      </c>
      <c r="E12" s="29" t="s">
        <v>1770</v>
      </c>
      <c r="F12" s="54"/>
      <c r="G12" s="43">
        <v>1</v>
      </c>
      <c r="H12" s="34">
        <f t="shared" ref="H12" si="2">F12*G12</f>
        <v>0</v>
      </c>
    </row>
    <row r="13" spans="1:10" s="11" customFormat="1" ht="52">
      <c r="A13" s="51" t="s">
        <v>32</v>
      </c>
      <c r="B13" s="33"/>
      <c r="C13" s="52" t="s">
        <v>1581</v>
      </c>
      <c r="D13" s="52" t="s">
        <v>1774</v>
      </c>
      <c r="E13" s="29" t="s">
        <v>1770</v>
      </c>
      <c r="F13" s="54"/>
      <c r="G13" s="43">
        <v>1</v>
      </c>
      <c r="H13" s="34">
        <f t="shared" ref="H13" si="3">F13*G13</f>
        <v>0</v>
      </c>
    </row>
    <row r="14" spans="1:10" s="11" customFormat="1" ht="39">
      <c r="A14" s="51" t="s">
        <v>35</v>
      </c>
      <c r="B14" s="33"/>
      <c r="C14" s="52" t="s">
        <v>1582</v>
      </c>
      <c r="D14" s="52" t="s">
        <v>1775</v>
      </c>
      <c r="E14" s="29" t="s">
        <v>1770</v>
      </c>
      <c r="F14" s="54"/>
      <c r="G14" s="43">
        <v>1</v>
      </c>
      <c r="H14" s="34">
        <f t="shared" ref="H14" si="4">F14*G14</f>
        <v>0</v>
      </c>
    </row>
    <row r="15" spans="1:10" s="11" customFormat="1" ht="39">
      <c r="A15" s="51" t="s">
        <v>54</v>
      </c>
      <c r="B15" s="33"/>
      <c r="C15" s="52" t="s">
        <v>1583</v>
      </c>
      <c r="D15" s="52" t="s">
        <v>1776</v>
      </c>
      <c r="E15" s="29" t="s">
        <v>1770</v>
      </c>
      <c r="F15" s="54"/>
      <c r="G15" s="43">
        <v>1</v>
      </c>
      <c r="H15" s="34">
        <f t="shared" ref="H15" si="5">F15*G15</f>
        <v>0</v>
      </c>
    </row>
    <row r="16" spans="1:10" s="11" customFormat="1" ht="39">
      <c r="A16" s="51" t="s">
        <v>70</v>
      </c>
      <c r="B16" s="33"/>
      <c r="C16" s="52" t="s">
        <v>1584</v>
      </c>
      <c r="D16" s="52" t="s">
        <v>1777</v>
      </c>
      <c r="E16" s="29" t="s">
        <v>1770</v>
      </c>
      <c r="F16" s="54"/>
      <c r="G16" s="43">
        <v>2</v>
      </c>
      <c r="H16" s="34">
        <f t="shared" ref="H16" si="6">F16*G16</f>
        <v>0</v>
      </c>
    </row>
    <row r="17" spans="1:8" s="11" customFormat="1" ht="52">
      <c r="A17" s="51" t="s">
        <v>72</v>
      </c>
      <c r="B17" s="33"/>
      <c r="C17" s="52" t="s">
        <v>1585</v>
      </c>
      <c r="D17" s="52" t="s">
        <v>1778</v>
      </c>
      <c r="E17" s="29" t="s">
        <v>1770</v>
      </c>
      <c r="F17" s="54"/>
      <c r="G17" s="43">
        <v>1</v>
      </c>
      <c r="H17" s="34">
        <f t="shared" ref="H17" si="7">F17*G17</f>
        <v>0</v>
      </c>
    </row>
    <row r="18" spans="1:8" s="11" customFormat="1" ht="52">
      <c r="A18" s="51" t="s">
        <v>75</v>
      </c>
      <c r="B18" s="33"/>
      <c r="C18" s="52" t="s">
        <v>1586</v>
      </c>
      <c r="D18" s="52" t="s">
        <v>1779</v>
      </c>
      <c r="E18" s="29" t="s">
        <v>1770</v>
      </c>
      <c r="F18" s="54"/>
      <c r="G18" s="43">
        <v>1</v>
      </c>
      <c r="H18" s="34">
        <f t="shared" ref="H18" si="8">F18*G18</f>
        <v>0</v>
      </c>
    </row>
    <row r="19" spans="1:8" s="11" customFormat="1" ht="39">
      <c r="A19" s="51" t="s">
        <v>77</v>
      </c>
      <c r="B19" s="33"/>
      <c r="C19" s="52" t="s">
        <v>1587</v>
      </c>
      <c r="D19" s="52" t="s">
        <v>1780</v>
      </c>
      <c r="E19" s="29" t="s">
        <v>1770</v>
      </c>
      <c r="F19" s="54"/>
      <c r="G19" s="43">
        <v>1</v>
      </c>
      <c r="H19" s="34">
        <f t="shared" ref="H19" si="9">F19*G19</f>
        <v>0</v>
      </c>
    </row>
    <row r="20" spans="1:8" s="11" customFormat="1" ht="39">
      <c r="A20" s="51" t="s">
        <v>91</v>
      </c>
      <c r="B20" s="33"/>
      <c r="C20" s="52" t="s">
        <v>1588</v>
      </c>
      <c r="D20" s="52" t="s">
        <v>1781</v>
      </c>
      <c r="E20" s="29" t="s">
        <v>1770</v>
      </c>
      <c r="F20" s="54"/>
      <c r="G20" s="43">
        <v>1</v>
      </c>
      <c r="H20" s="34">
        <f t="shared" ref="H20" si="10">F20*G20</f>
        <v>0</v>
      </c>
    </row>
    <row r="21" spans="1:8" s="11" customFormat="1" ht="39">
      <c r="A21" s="51" t="s">
        <v>101</v>
      </c>
      <c r="B21" s="33"/>
      <c r="C21" s="52" t="s">
        <v>1589</v>
      </c>
      <c r="D21" s="52" t="s">
        <v>1782</v>
      </c>
      <c r="E21" s="29" t="s">
        <v>1770</v>
      </c>
      <c r="F21" s="54"/>
      <c r="G21" s="43">
        <v>1</v>
      </c>
      <c r="H21" s="34">
        <f t="shared" ref="H21" si="11">F21*G21</f>
        <v>0</v>
      </c>
    </row>
    <row r="22" spans="1:8" s="11" customFormat="1" ht="52">
      <c r="A22" s="51" t="s">
        <v>177</v>
      </c>
      <c r="B22" s="33"/>
      <c r="C22" s="52" t="s">
        <v>1590</v>
      </c>
      <c r="D22" s="52" t="s">
        <v>1783</v>
      </c>
      <c r="E22" s="29" t="s">
        <v>1770</v>
      </c>
      <c r="F22" s="54"/>
      <c r="G22" s="43">
        <v>3</v>
      </c>
      <c r="H22" s="34">
        <f t="shared" ref="H22" si="12">F22*G22</f>
        <v>0</v>
      </c>
    </row>
    <row r="23" spans="1:8" s="11" customFormat="1" ht="52">
      <c r="A23" s="51" t="s">
        <v>178</v>
      </c>
      <c r="B23" s="33"/>
      <c r="C23" s="52" t="s">
        <v>1591</v>
      </c>
      <c r="D23" s="52" t="s">
        <v>1784</v>
      </c>
      <c r="E23" s="29" t="s">
        <v>1770</v>
      </c>
      <c r="F23" s="54"/>
      <c r="G23" s="43">
        <v>1</v>
      </c>
      <c r="H23" s="34">
        <f t="shared" ref="H23" si="13">F23*G23</f>
        <v>0</v>
      </c>
    </row>
    <row r="24" spans="1:8" s="11" customFormat="1" ht="52">
      <c r="A24" s="51" t="s">
        <v>179</v>
      </c>
      <c r="B24" s="33"/>
      <c r="C24" s="52" t="s">
        <v>1592</v>
      </c>
      <c r="D24" s="52" t="s">
        <v>1785</v>
      </c>
      <c r="E24" s="29" t="s">
        <v>1770</v>
      </c>
      <c r="F24" s="54"/>
      <c r="G24" s="43">
        <v>2</v>
      </c>
      <c r="H24" s="34">
        <f t="shared" ref="H24" si="14">F24*G24</f>
        <v>0</v>
      </c>
    </row>
    <row r="25" spans="1:8" s="11" customFormat="1" ht="65">
      <c r="A25" s="51" t="s">
        <v>180</v>
      </c>
      <c r="B25" s="33"/>
      <c r="C25" s="52" t="s">
        <v>1593</v>
      </c>
      <c r="D25" s="52" t="s">
        <v>1786</v>
      </c>
      <c r="E25" s="29" t="s">
        <v>1770</v>
      </c>
      <c r="F25" s="54"/>
      <c r="G25" s="43">
        <v>2</v>
      </c>
      <c r="H25" s="34">
        <f t="shared" ref="H25" si="15">F25*G25</f>
        <v>0</v>
      </c>
    </row>
    <row r="26" spans="1:8" s="11" customFormat="1" ht="39">
      <c r="A26" s="51" t="s">
        <v>181</v>
      </c>
      <c r="B26" s="33"/>
      <c r="C26" s="52" t="s">
        <v>1594</v>
      </c>
      <c r="D26" s="52" t="s">
        <v>1787</v>
      </c>
      <c r="E26" s="29" t="s">
        <v>1770</v>
      </c>
      <c r="F26" s="54"/>
      <c r="G26" s="43">
        <v>8</v>
      </c>
      <c r="H26" s="34">
        <f t="shared" ref="H26" si="16">F26*G26</f>
        <v>0</v>
      </c>
    </row>
    <row r="27" spans="1:8" s="11" customFormat="1" ht="65">
      <c r="A27" s="51" t="s">
        <v>182</v>
      </c>
      <c r="B27" s="33"/>
      <c r="C27" s="52" t="s">
        <v>1595</v>
      </c>
      <c r="D27" s="52" t="s">
        <v>1788</v>
      </c>
      <c r="E27" s="29" t="s">
        <v>1770</v>
      </c>
      <c r="F27" s="54"/>
      <c r="G27" s="43">
        <v>19</v>
      </c>
      <c r="H27" s="34">
        <f t="shared" ref="H27" si="17">F27*G27</f>
        <v>0</v>
      </c>
    </row>
    <row r="28" spans="1:8" s="11" customFormat="1" ht="52">
      <c r="A28" s="51" t="s">
        <v>183</v>
      </c>
      <c r="B28" s="33"/>
      <c r="C28" s="52" t="s">
        <v>1596</v>
      </c>
      <c r="D28" s="52" t="s">
        <v>1789</v>
      </c>
      <c r="E28" s="29" t="s">
        <v>1770</v>
      </c>
      <c r="F28" s="54"/>
      <c r="G28" s="43">
        <v>16</v>
      </c>
      <c r="H28" s="34">
        <f t="shared" ref="H28" si="18">F28*G28</f>
        <v>0</v>
      </c>
    </row>
    <row r="29" spans="1:8" s="11" customFormat="1" ht="52">
      <c r="A29" s="51" t="s">
        <v>184</v>
      </c>
      <c r="B29" s="33"/>
      <c r="C29" s="52" t="s">
        <v>1597</v>
      </c>
      <c r="D29" s="52" t="s">
        <v>1790</v>
      </c>
      <c r="E29" s="29" t="s">
        <v>1770</v>
      </c>
      <c r="F29" s="54"/>
      <c r="G29" s="43">
        <v>3</v>
      </c>
      <c r="H29" s="34">
        <f t="shared" ref="H29" si="19">F29*G29</f>
        <v>0</v>
      </c>
    </row>
    <row r="30" spans="1:8" s="11" customFormat="1" ht="52">
      <c r="A30" s="51" t="s">
        <v>185</v>
      </c>
      <c r="B30" s="33"/>
      <c r="C30" s="52" t="s">
        <v>1597</v>
      </c>
      <c r="D30" s="52" t="s">
        <v>1790</v>
      </c>
      <c r="E30" s="29" t="s">
        <v>1770</v>
      </c>
      <c r="F30" s="54"/>
      <c r="G30" s="43">
        <v>6</v>
      </c>
      <c r="H30" s="34">
        <f t="shared" ref="H30" si="20">F30*G30</f>
        <v>0</v>
      </c>
    </row>
    <row r="31" spans="1:8" s="11" customFormat="1" ht="52">
      <c r="A31" s="51" t="s">
        <v>186</v>
      </c>
      <c r="B31" s="33"/>
      <c r="C31" s="52" t="s">
        <v>1598</v>
      </c>
      <c r="D31" s="52" t="s">
        <v>1791</v>
      </c>
      <c r="E31" s="29" t="s">
        <v>1770</v>
      </c>
      <c r="F31" s="54"/>
      <c r="G31" s="43">
        <v>3</v>
      </c>
      <c r="H31" s="34">
        <f t="shared" ref="H31" si="21">F31*G31</f>
        <v>0</v>
      </c>
    </row>
    <row r="32" spans="1:8" s="11" customFormat="1" ht="52">
      <c r="A32" s="51" t="s">
        <v>187</v>
      </c>
      <c r="B32" s="33"/>
      <c r="C32" s="52" t="s">
        <v>1599</v>
      </c>
      <c r="D32" s="52" t="s">
        <v>1792</v>
      </c>
      <c r="E32" s="29" t="s">
        <v>1770</v>
      </c>
      <c r="F32" s="54"/>
      <c r="G32" s="43">
        <v>3</v>
      </c>
      <c r="H32" s="34">
        <f t="shared" ref="H32" si="22">F32*G32</f>
        <v>0</v>
      </c>
    </row>
    <row r="33" spans="1:8" s="11" customFormat="1" ht="52">
      <c r="A33" s="51" t="s">
        <v>188</v>
      </c>
      <c r="B33" s="33"/>
      <c r="C33" s="52" t="s">
        <v>1600</v>
      </c>
      <c r="D33" s="52" t="s">
        <v>1793</v>
      </c>
      <c r="E33" s="29" t="s">
        <v>1770</v>
      </c>
      <c r="F33" s="54"/>
      <c r="G33" s="43">
        <v>3</v>
      </c>
      <c r="H33" s="34">
        <f t="shared" ref="H33" si="23">F33*G33</f>
        <v>0</v>
      </c>
    </row>
    <row r="34" spans="1:8" s="11" customFormat="1" ht="65">
      <c r="A34" s="51" t="s">
        <v>189</v>
      </c>
      <c r="B34" s="33"/>
      <c r="C34" s="52" t="s">
        <v>1601</v>
      </c>
      <c r="D34" s="52" t="s">
        <v>1794</v>
      </c>
      <c r="E34" s="29" t="s">
        <v>1770</v>
      </c>
      <c r="F34" s="54"/>
      <c r="G34" s="43">
        <v>3</v>
      </c>
      <c r="H34" s="34">
        <f t="shared" ref="H34" si="24">F34*G34</f>
        <v>0</v>
      </c>
    </row>
    <row r="35" spans="1:8" s="11" customFormat="1" ht="65">
      <c r="A35" s="51" t="s">
        <v>190</v>
      </c>
      <c r="B35" s="33"/>
      <c r="C35" s="52" t="s">
        <v>1602</v>
      </c>
      <c r="D35" s="52" t="s">
        <v>1795</v>
      </c>
      <c r="E35" s="29" t="s">
        <v>1770</v>
      </c>
      <c r="F35" s="54"/>
      <c r="G35" s="43">
        <v>2</v>
      </c>
      <c r="H35" s="34">
        <f t="shared" ref="H35" si="25">F35*G35</f>
        <v>0</v>
      </c>
    </row>
    <row r="36" spans="1:8" s="11" customFormat="1" ht="65">
      <c r="A36" s="51" t="s">
        <v>191</v>
      </c>
      <c r="B36" s="33"/>
      <c r="C36" s="52" t="s">
        <v>1603</v>
      </c>
      <c r="D36" s="52" t="s">
        <v>1796</v>
      </c>
      <c r="E36" s="29" t="s">
        <v>1770</v>
      </c>
      <c r="F36" s="54"/>
      <c r="G36" s="43">
        <v>1</v>
      </c>
      <c r="H36" s="34">
        <f t="shared" ref="H36" si="26">F36*G36</f>
        <v>0</v>
      </c>
    </row>
    <row r="37" spans="1:8" s="11" customFormat="1" ht="39">
      <c r="A37" s="51" t="s">
        <v>192</v>
      </c>
      <c r="B37" s="33"/>
      <c r="C37" s="52" t="s">
        <v>1604</v>
      </c>
      <c r="D37" s="52" t="s">
        <v>1797</v>
      </c>
      <c r="E37" s="29" t="s">
        <v>1770</v>
      </c>
      <c r="F37" s="54"/>
      <c r="G37" s="43">
        <v>1</v>
      </c>
      <c r="H37" s="34">
        <f t="shared" ref="H37" si="27">F37*G37</f>
        <v>0</v>
      </c>
    </row>
    <row r="38" spans="1:8" s="11" customFormat="1" ht="26">
      <c r="A38" s="51" t="s">
        <v>193</v>
      </c>
      <c r="B38" s="33"/>
      <c r="C38" s="52" t="s">
        <v>1605</v>
      </c>
      <c r="D38" s="52" t="s">
        <v>1798</v>
      </c>
      <c r="E38" s="29" t="s">
        <v>1770</v>
      </c>
      <c r="F38" s="54"/>
      <c r="G38" s="43">
        <v>10</v>
      </c>
      <c r="H38" s="34">
        <f t="shared" ref="H38" si="28">F38*G38</f>
        <v>0</v>
      </c>
    </row>
    <row r="39" spans="1:8" s="11" customFormat="1" ht="26">
      <c r="A39" s="51" t="s">
        <v>194</v>
      </c>
      <c r="B39" s="33"/>
      <c r="C39" s="52" t="s">
        <v>1606</v>
      </c>
      <c r="D39" s="52" t="s">
        <v>1799</v>
      </c>
      <c r="E39" s="29" t="s">
        <v>1770</v>
      </c>
      <c r="F39" s="54"/>
      <c r="G39" s="43">
        <v>10</v>
      </c>
      <c r="H39" s="34">
        <f t="shared" ref="H39" si="29">F39*G39</f>
        <v>0</v>
      </c>
    </row>
    <row r="40" spans="1:8" s="11" customFormat="1" ht="26">
      <c r="A40" s="51" t="s">
        <v>195</v>
      </c>
      <c r="B40" s="33"/>
      <c r="C40" s="52" t="s">
        <v>1607</v>
      </c>
      <c r="D40" s="52" t="s">
        <v>1800</v>
      </c>
      <c r="E40" s="29" t="s">
        <v>1770</v>
      </c>
      <c r="F40" s="54"/>
      <c r="G40" s="43">
        <v>3</v>
      </c>
      <c r="H40" s="34">
        <f t="shared" ref="H40" si="30">F40*G40</f>
        <v>0</v>
      </c>
    </row>
    <row r="41" spans="1:8" s="11" customFormat="1" ht="78">
      <c r="A41" s="51" t="s">
        <v>196</v>
      </c>
      <c r="B41" s="33"/>
      <c r="C41" s="52" t="s">
        <v>1608</v>
      </c>
      <c r="D41" s="52" t="s">
        <v>1801</v>
      </c>
      <c r="E41" s="29" t="s">
        <v>1770</v>
      </c>
      <c r="F41" s="54"/>
      <c r="G41" s="43">
        <v>2</v>
      </c>
      <c r="H41" s="34">
        <f t="shared" ref="H41" si="31">F41*G41</f>
        <v>0</v>
      </c>
    </row>
    <row r="42" spans="1:8" s="11" customFormat="1" ht="26">
      <c r="A42" s="51" t="s">
        <v>197</v>
      </c>
      <c r="B42" s="33"/>
      <c r="C42" s="52" t="s">
        <v>1609</v>
      </c>
      <c r="D42" s="52" t="s">
        <v>1802</v>
      </c>
      <c r="E42" s="29" t="s">
        <v>1770</v>
      </c>
      <c r="F42" s="54"/>
      <c r="G42" s="43">
        <v>4</v>
      </c>
      <c r="H42" s="34">
        <f t="shared" ref="H42" si="32">F42*G42</f>
        <v>0</v>
      </c>
    </row>
    <row r="43" spans="1:8" s="11" customFormat="1" ht="182">
      <c r="A43" s="51" t="s">
        <v>198</v>
      </c>
      <c r="B43" s="33"/>
      <c r="C43" s="52" t="s">
        <v>1610</v>
      </c>
      <c r="D43" s="52" t="s">
        <v>1803</v>
      </c>
      <c r="E43" s="29" t="s">
        <v>1770</v>
      </c>
      <c r="F43" s="54"/>
      <c r="G43" s="43">
        <v>1</v>
      </c>
      <c r="H43" s="34">
        <f t="shared" ref="H43" si="33">F43*G43</f>
        <v>0</v>
      </c>
    </row>
    <row r="44" spans="1:8" s="11" customFormat="1" ht="130">
      <c r="A44" s="51" t="s">
        <v>199</v>
      </c>
      <c r="B44" s="33"/>
      <c r="C44" s="52" t="s">
        <v>1611</v>
      </c>
      <c r="D44" s="52" t="s">
        <v>1804</v>
      </c>
      <c r="E44" s="29" t="s">
        <v>1770</v>
      </c>
      <c r="F44" s="54"/>
      <c r="G44" s="43">
        <v>1</v>
      </c>
      <c r="H44" s="34">
        <f t="shared" ref="H44" si="34">F44*G44</f>
        <v>0</v>
      </c>
    </row>
    <row r="45" spans="1:8" s="11" customFormat="1" ht="78">
      <c r="A45" s="51" t="s">
        <v>200</v>
      </c>
      <c r="B45" s="33"/>
      <c r="C45" s="52" t="s">
        <v>1612</v>
      </c>
      <c r="D45" s="52" t="s">
        <v>1805</v>
      </c>
      <c r="E45" s="29" t="s">
        <v>1770</v>
      </c>
      <c r="F45" s="54"/>
      <c r="G45" s="43">
        <v>1</v>
      </c>
      <c r="H45" s="34">
        <f t="shared" ref="H45" si="35">F45*G45</f>
        <v>0</v>
      </c>
    </row>
    <row r="46" spans="1:8" s="11" customFormat="1" ht="78">
      <c r="A46" s="51" t="s">
        <v>201</v>
      </c>
      <c r="B46" s="33"/>
      <c r="C46" s="52" t="s">
        <v>1613</v>
      </c>
      <c r="D46" s="52" t="s">
        <v>1806</v>
      </c>
      <c r="E46" s="29" t="s">
        <v>1770</v>
      </c>
      <c r="F46" s="54"/>
      <c r="G46" s="43">
        <v>8</v>
      </c>
      <c r="H46" s="34">
        <f t="shared" ref="H46" si="36">F46*G46</f>
        <v>0</v>
      </c>
    </row>
    <row r="47" spans="1:8" s="11" customFormat="1" ht="91">
      <c r="A47" s="51" t="s">
        <v>202</v>
      </c>
      <c r="B47" s="33"/>
      <c r="C47" s="52" t="s">
        <v>1614</v>
      </c>
      <c r="D47" s="52" t="s">
        <v>1807</v>
      </c>
      <c r="E47" s="29" t="s">
        <v>1770</v>
      </c>
      <c r="F47" s="54"/>
      <c r="G47" s="43">
        <v>1</v>
      </c>
      <c r="H47" s="34">
        <f t="shared" ref="H47" si="37">F47*G47</f>
        <v>0</v>
      </c>
    </row>
    <row r="48" spans="1:8" s="11" customFormat="1" ht="169">
      <c r="A48" s="51" t="s">
        <v>203</v>
      </c>
      <c r="B48" s="33"/>
      <c r="C48" s="52" t="s">
        <v>1615</v>
      </c>
      <c r="D48" s="52" t="s">
        <v>1808</v>
      </c>
      <c r="E48" s="29" t="s">
        <v>1770</v>
      </c>
      <c r="F48" s="54"/>
      <c r="G48" s="43">
        <v>1</v>
      </c>
      <c r="H48" s="34">
        <f t="shared" ref="H48" si="38">F48*G48</f>
        <v>0</v>
      </c>
    </row>
    <row r="49" spans="1:8" s="11" customFormat="1" ht="117">
      <c r="A49" s="51" t="s">
        <v>204</v>
      </c>
      <c r="B49" s="33"/>
      <c r="C49" s="52" t="s">
        <v>1616</v>
      </c>
      <c r="D49" s="52" t="s">
        <v>1809</v>
      </c>
      <c r="E49" s="29" t="s">
        <v>1770</v>
      </c>
      <c r="F49" s="54"/>
      <c r="G49" s="43">
        <v>5</v>
      </c>
      <c r="H49" s="34">
        <f t="shared" ref="H49" si="39">F49*G49</f>
        <v>0</v>
      </c>
    </row>
    <row r="50" spans="1:8" s="11" customFormat="1" ht="26">
      <c r="A50" s="51" t="s">
        <v>205</v>
      </c>
      <c r="B50" s="33"/>
      <c r="C50" s="52" t="s">
        <v>1221</v>
      </c>
      <c r="D50" s="52" t="s">
        <v>1810</v>
      </c>
      <c r="E50" s="29" t="s">
        <v>1811</v>
      </c>
      <c r="F50" s="54"/>
      <c r="G50" s="43">
        <v>1</v>
      </c>
      <c r="H50" s="34">
        <f t="shared" ref="H50" si="40">F50*G50</f>
        <v>0</v>
      </c>
    </row>
    <row r="51" spans="1:8" s="11" customFormat="1" ht="26">
      <c r="A51" s="51" t="s">
        <v>206</v>
      </c>
      <c r="B51" s="33"/>
      <c r="C51" s="52" t="s">
        <v>1617</v>
      </c>
      <c r="D51" s="52" t="s">
        <v>1812</v>
      </c>
      <c r="E51" s="29" t="s">
        <v>1811</v>
      </c>
      <c r="F51" s="54"/>
      <c r="G51" s="43">
        <v>1</v>
      </c>
      <c r="H51" s="34">
        <f>F51*G51</f>
        <v>0</v>
      </c>
    </row>
    <row r="52" spans="1:8" s="11" customFormat="1" ht="26">
      <c r="A52" s="51" t="s">
        <v>207</v>
      </c>
      <c r="B52" s="33"/>
      <c r="C52" s="52" t="s">
        <v>1618</v>
      </c>
      <c r="D52" s="52" t="s">
        <v>1813</v>
      </c>
      <c r="E52" s="29" t="s">
        <v>1811</v>
      </c>
      <c r="F52" s="54"/>
      <c r="G52" s="43">
        <v>1</v>
      </c>
      <c r="H52" s="34">
        <f>F52*G52</f>
        <v>0</v>
      </c>
    </row>
    <row r="53" spans="1:8" s="11" customFormat="1" ht="26">
      <c r="A53" s="51" t="s">
        <v>208</v>
      </c>
      <c r="B53" s="33"/>
      <c r="C53" s="52" t="s">
        <v>1687</v>
      </c>
      <c r="D53" s="52" t="s">
        <v>1814</v>
      </c>
      <c r="E53" s="29" t="s">
        <v>1811</v>
      </c>
      <c r="F53" s="54"/>
      <c r="G53" s="43">
        <v>1</v>
      </c>
      <c r="H53" s="34">
        <f>F53*G53</f>
        <v>0</v>
      </c>
    </row>
    <row r="54" spans="1:8" s="11" customFormat="1" ht="39">
      <c r="A54" s="51" t="s">
        <v>209</v>
      </c>
      <c r="B54" s="33"/>
      <c r="C54" s="52" t="s">
        <v>1688</v>
      </c>
      <c r="D54" s="52" t="s">
        <v>1815</v>
      </c>
      <c r="E54" s="29" t="s">
        <v>1811</v>
      </c>
      <c r="F54" s="54"/>
      <c r="G54" s="43">
        <v>1</v>
      </c>
      <c r="H54" s="34">
        <f>F54*G54</f>
        <v>0</v>
      </c>
    </row>
    <row r="55" spans="1:8" s="11" customFormat="1" ht="13">
      <c r="A55" s="33" t="s">
        <v>1646</v>
      </c>
      <c r="B55" s="33"/>
      <c r="C55" s="49" t="s">
        <v>1620</v>
      </c>
      <c r="D55" s="49" t="s">
        <v>1816</v>
      </c>
      <c r="E55" s="29"/>
      <c r="F55" s="53"/>
      <c r="G55" s="56" t="s">
        <v>120</v>
      </c>
      <c r="H55" s="57">
        <f>SUM(H7:H54)</f>
        <v>0</v>
      </c>
    </row>
    <row r="56" spans="1:8" s="11" customFormat="1" ht="13">
      <c r="A56" s="33" t="s">
        <v>1647</v>
      </c>
      <c r="B56" s="33"/>
      <c r="C56" s="45" t="s">
        <v>1621</v>
      </c>
      <c r="D56" s="49" t="s">
        <v>1817</v>
      </c>
      <c r="E56" s="29"/>
      <c r="F56" s="25"/>
      <c r="G56" s="30"/>
      <c r="H56" s="50"/>
    </row>
    <row r="57" spans="1:8" s="11" customFormat="1" ht="208">
      <c r="A57" s="51" t="s">
        <v>210</v>
      </c>
      <c r="B57" s="33"/>
      <c r="C57" s="52" t="s">
        <v>1622</v>
      </c>
      <c r="D57" s="52" t="s">
        <v>1818</v>
      </c>
      <c r="E57" s="29" t="s">
        <v>1770</v>
      </c>
      <c r="F57" s="54"/>
      <c r="G57" s="43">
        <v>1</v>
      </c>
      <c r="H57" s="34">
        <f t="shared" ref="H57:H93" si="41">F57*G57</f>
        <v>0</v>
      </c>
    </row>
    <row r="58" spans="1:8" s="11" customFormat="1" ht="104">
      <c r="A58" s="51" t="s">
        <v>211</v>
      </c>
      <c r="B58" s="33"/>
      <c r="C58" s="52" t="s">
        <v>1623</v>
      </c>
      <c r="D58" s="52" t="s">
        <v>1819</v>
      </c>
      <c r="E58" s="29" t="s">
        <v>1770</v>
      </c>
      <c r="F58" s="54"/>
      <c r="G58" s="43">
        <v>1</v>
      </c>
      <c r="H58" s="34">
        <f t="shared" si="41"/>
        <v>0</v>
      </c>
    </row>
    <row r="59" spans="1:8" s="11" customFormat="1" ht="65">
      <c r="A59" s="51" t="s">
        <v>212</v>
      </c>
      <c r="B59" s="33"/>
      <c r="C59" s="52" t="s">
        <v>1624</v>
      </c>
      <c r="D59" s="52" t="s">
        <v>1820</v>
      </c>
      <c r="E59" s="29" t="s">
        <v>1770</v>
      </c>
      <c r="F59" s="54"/>
      <c r="G59" s="43">
        <v>1</v>
      </c>
      <c r="H59" s="34">
        <f t="shared" si="41"/>
        <v>0</v>
      </c>
    </row>
    <row r="60" spans="1:8" s="11" customFormat="1" ht="65">
      <c r="A60" s="51" t="s">
        <v>213</v>
      </c>
      <c r="B60" s="33"/>
      <c r="C60" s="52" t="s">
        <v>1580</v>
      </c>
      <c r="D60" s="52" t="s">
        <v>1821</v>
      </c>
      <c r="E60" s="29" t="s">
        <v>1770</v>
      </c>
      <c r="F60" s="54"/>
      <c r="G60" s="43">
        <v>1</v>
      </c>
      <c r="H60" s="34">
        <f t="shared" si="41"/>
        <v>0</v>
      </c>
    </row>
    <row r="61" spans="1:8" s="11" customFormat="1" ht="39">
      <c r="A61" s="51" t="s">
        <v>214</v>
      </c>
      <c r="B61" s="33"/>
      <c r="C61" s="52" t="s">
        <v>1582</v>
      </c>
      <c r="D61" s="52" t="s">
        <v>1775</v>
      </c>
      <c r="E61" s="29" t="s">
        <v>1770</v>
      </c>
      <c r="F61" s="54"/>
      <c r="G61" s="43">
        <v>1</v>
      </c>
      <c r="H61" s="34">
        <f t="shared" si="41"/>
        <v>0</v>
      </c>
    </row>
    <row r="62" spans="1:8" s="11" customFormat="1" ht="39">
      <c r="A62" s="51" t="s">
        <v>215</v>
      </c>
      <c r="B62" s="33"/>
      <c r="C62" s="52" t="s">
        <v>1583</v>
      </c>
      <c r="D62" s="52" t="s">
        <v>1776</v>
      </c>
      <c r="E62" s="29" t="s">
        <v>1770</v>
      </c>
      <c r="F62" s="54"/>
      <c r="G62" s="43">
        <v>1</v>
      </c>
      <c r="H62" s="34">
        <f t="shared" si="41"/>
        <v>0</v>
      </c>
    </row>
    <row r="63" spans="1:8" s="11" customFormat="1" ht="39">
      <c r="A63" s="51" t="s">
        <v>216</v>
      </c>
      <c r="B63" s="33"/>
      <c r="C63" s="52" t="s">
        <v>1584</v>
      </c>
      <c r="D63" s="52" t="s">
        <v>1777</v>
      </c>
      <c r="E63" s="29" t="s">
        <v>1770</v>
      </c>
      <c r="F63" s="54"/>
      <c r="G63" s="43">
        <v>1</v>
      </c>
      <c r="H63" s="34">
        <f t="shared" si="41"/>
        <v>0</v>
      </c>
    </row>
    <row r="64" spans="1:8" s="11" customFormat="1" ht="52">
      <c r="A64" s="51" t="s">
        <v>416</v>
      </c>
      <c r="B64" s="33"/>
      <c r="C64" s="52" t="s">
        <v>1585</v>
      </c>
      <c r="D64" s="52" t="s">
        <v>1822</v>
      </c>
      <c r="E64" s="29" t="s">
        <v>1770</v>
      </c>
      <c r="F64" s="54"/>
      <c r="G64" s="43">
        <v>1</v>
      </c>
      <c r="H64" s="34">
        <f t="shared" si="41"/>
        <v>0</v>
      </c>
    </row>
    <row r="65" spans="1:8" s="11" customFormat="1" ht="52">
      <c r="A65" s="51" t="s">
        <v>417</v>
      </c>
      <c r="B65" s="33"/>
      <c r="C65" s="52" t="s">
        <v>1625</v>
      </c>
      <c r="D65" s="52" t="s">
        <v>1823</v>
      </c>
      <c r="E65" s="29" t="s">
        <v>1770</v>
      </c>
      <c r="F65" s="54"/>
      <c r="G65" s="43">
        <v>1</v>
      </c>
      <c r="H65" s="34">
        <f t="shared" si="41"/>
        <v>0</v>
      </c>
    </row>
    <row r="66" spans="1:8" s="11" customFormat="1" ht="39">
      <c r="A66" s="51" t="s">
        <v>418</v>
      </c>
      <c r="B66" s="33"/>
      <c r="C66" s="52" t="s">
        <v>1626</v>
      </c>
      <c r="D66" s="52" t="s">
        <v>1824</v>
      </c>
      <c r="E66" s="29" t="s">
        <v>1770</v>
      </c>
      <c r="F66" s="54"/>
      <c r="G66" s="43">
        <v>1</v>
      </c>
      <c r="H66" s="34">
        <f t="shared" si="41"/>
        <v>0</v>
      </c>
    </row>
    <row r="67" spans="1:8" s="11" customFormat="1" ht="65">
      <c r="A67" s="51" t="s">
        <v>419</v>
      </c>
      <c r="B67" s="33"/>
      <c r="C67" s="52" t="s">
        <v>1627</v>
      </c>
      <c r="D67" s="52" t="s">
        <v>1825</v>
      </c>
      <c r="E67" s="29" t="s">
        <v>1770</v>
      </c>
      <c r="F67" s="54"/>
      <c r="G67" s="43">
        <v>1</v>
      </c>
      <c r="H67" s="34">
        <f t="shared" si="41"/>
        <v>0</v>
      </c>
    </row>
    <row r="68" spans="1:8" s="11" customFormat="1" ht="39">
      <c r="A68" s="51" t="s">
        <v>420</v>
      </c>
      <c r="B68" s="33"/>
      <c r="C68" s="52" t="s">
        <v>1628</v>
      </c>
      <c r="D68" s="52" t="s">
        <v>1826</v>
      </c>
      <c r="E68" s="29" t="s">
        <v>1770</v>
      </c>
      <c r="F68" s="54"/>
      <c r="G68" s="43">
        <v>2</v>
      </c>
      <c r="H68" s="34">
        <f t="shared" si="41"/>
        <v>0</v>
      </c>
    </row>
    <row r="69" spans="1:8" s="11" customFormat="1" ht="39">
      <c r="A69" s="51" t="s">
        <v>421</v>
      </c>
      <c r="B69" s="33"/>
      <c r="C69" s="52" t="s">
        <v>1589</v>
      </c>
      <c r="D69" s="52" t="s">
        <v>1783</v>
      </c>
      <c r="E69" s="29" t="s">
        <v>1770</v>
      </c>
      <c r="F69" s="54"/>
      <c r="G69" s="43">
        <v>1</v>
      </c>
      <c r="H69" s="34">
        <f t="shared" si="41"/>
        <v>0</v>
      </c>
    </row>
    <row r="70" spans="1:8" s="11" customFormat="1" ht="52">
      <c r="A70" s="51" t="s">
        <v>423</v>
      </c>
      <c r="B70" s="33"/>
      <c r="C70" s="52" t="s">
        <v>1591</v>
      </c>
      <c r="D70" s="52" t="s">
        <v>1827</v>
      </c>
      <c r="E70" s="29" t="s">
        <v>1770</v>
      </c>
      <c r="F70" s="54"/>
      <c r="G70" s="43">
        <v>2</v>
      </c>
      <c r="H70" s="34">
        <f t="shared" si="41"/>
        <v>0</v>
      </c>
    </row>
    <row r="71" spans="1:8" s="11" customFormat="1" ht="39">
      <c r="A71" s="51" t="s">
        <v>424</v>
      </c>
      <c r="B71" s="33"/>
      <c r="C71" s="52" t="s">
        <v>1594</v>
      </c>
      <c r="D71" s="52" t="s">
        <v>1787</v>
      </c>
      <c r="E71" s="29" t="s">
        <v>1770</v>
      </c>
      <c r="F71" s="54"/>
      <c r="G71" s="43">
        <v>2</v>
      </c>
      <c r="H71" s="34">
        <f t="shared" si="41"/>
        <v>0</v>
      </c>
    </row>
    <row r="72" spans="1:8" s="11" customFormat="1" ht="65">
      <c r="A72" s="51" t="s">
        <v>425</v>
      </c>
      <c r="B72" s="33"/>
      <c r="C72" s="52" t="s">
        <v>1629</v>
      </c>
      <c r="D72" s="52" t="s">
        <v>1828</v>
      </c>
      <c r="E72" s="29" t="s">
        <v>1770</v>
      </c>
      <c r="F72" s="54"/>
      <c r="G72" s="43">
        <v>1</v>
      </c>
      <c r="H72" s="34">
        <f t="shared" si="41"/>
        <v>0</v>
      </c>
    </row>
    <row r="73" spans="1:8" s="11" customFormat="1" ht="65">
      <c r="A73" s="51" t="s">
        <v>426</v>
      </c>
      <c r="B73" s="33"/>
      <c r="C73" s="52" t="s">
        <v>1595</v>
      </c>
      <c r="D73" s="52" t="s">
        <v>1788</v>
      </c>
      <c r="E73" s="29" t="s">
        <v>1770</v>
      </c>
      <c r="F73" s="54"/>
      <c r="G73" s="43">
        <v>8</v>
      </c>
      <c r="H73" s="34">
        <f t="shared" si="41"/>
        <v>0</v>
      </c>
    </row>
    <row r="74" spans="1:8" s="11" customFormat="1" ht="52">
      <c r="A74" s="51" t="s">
        <v>427</v>
      </c>
      <c r="B74" s="33"/>
      <c r="C74" s="52" t="s">
        <v>1596</v>
      </c>
      <c r="D74" s="52" t="s">
        <v>1789</v>
      </c>
      <c r="E74" s="29" t="s">
        <v>1770</v>
      </c>
      <c r="F74" s="54"/>
      <c r="G74" s="43">
        <v>16</v>
      </c>
      <c r="H74" s="34">
        <f t="shared" si="41"/>
        <v>0</v>
      </c>
    </row>
    <row r="75" spans="1:8" s="11" customFormat="1" ht="52">
      <c r="A75" s="51" t="s">
        <v>428</v>
      </c>
      <c r="B75" s="33"/>
      <c r="C75" s="52" t="s">
        <v>1597</v>
      </c>
      <c r="D75" s="52" t="s">
        <v>1790</v>
      </c>
      <c r="E75" s="29" t="s">
        <v>1770</v>
      </c>
      <c r="F75" s="54"/>
      <c r="G75" s="43">
        <v>2</v>
      </c>
      <c r="H75" s="34">
        <f t="shared" si="41"/>
        <v>0</v>
      </c>
    </row>
    <row r="76" spans="1:8" s="11" customFormat="1" ht="52">
      <c r="A76" s="51" t="s">
        <v>429</v>
      </c>
      <c r="B76" s="33"/>
      <c r="C76" s="52" t="s">
        <v>1630</v>
      </c>
      <c r="D76" s="52" t="s">
        <v>1829</v>
      </c>
      <c r="E76" s="29" t="s">
        <v>1770</v>
      </c>
      <c r="F76" s="54"/>
      <c r="G76" s="43">
        <v>5</v>
      </c>
      <c r="H76" s="34">
        <f t="shared" si="41"/>
        <v>0</v>
      </c>
    </row>
    <row r="77" spans="1:8" s="11" customFormat="1" ht="52">
      <c r="A77" s="51" t="s">
        <v>430</v>
      </c>
      <c r="B77" s="33"/>
      <c r="C77" s="52" t="s">
        <v>1598</v>
      </c>
      <c r="D77" s="52" t="s">
        <v>1791</v>
      </c>
      <c r="E77" s="29" t="s">
        <v>1770</v>
      </c>
      <c r="F77" s="54"/>
      <c r="G77" s="43">
        <v>3</v>
      </c>
      <c r="H77" s="34">
        <f t="shared" si="41"/>
        <v>0</v>
      </c>
    </row>
    <row r="78" spans="1:8" s="11" customFormat="1" ht="52">
      <c r="A78" s="51" t="s">
        <v>431</v>
      </c>
      <c r="B78" s="33"/>
      <c r="C78" s="52" t="s">
        <v>1599</v>
      </c>
      <c r="D78" s="52" t="s">
        <v>1792</v>
      </c>
      <c r="E78" s="29" t="s">
        <v>1770</v>
      </c>
      <c r="F78" s="54"/>
      <c r="G78" s="43">
        <v>3</v>
      </c>
      <c r="H78" s="34">
        <f t="shared" si="41"/>
        <v>0</v>
      </c>
    </row>
    <row r="79" spans="1:8" s="11" customFormat="1" ht="52">
      <c r="A79" s="51" t="s">
        <v>432</v>
      </c>
      <c r="B79" s="33"/>
      <c r="C79" s="52" t="s">
        <v>1600</v>
      </c>
      <c r="D79" s="52" t="s">
        <v>1793</v>
      </c>
      <c r="E79" s="29" t="s">
        <v>1770</v>
      </c>
      <c r="F79" s="54"/>
      <c r="G79" s="43">
        <v>3</v>
      </c>
      <c r="H79" s="34">
        <f t="shared" si="41"/>
        <v>0</v>
      </c>
    </row>
    <row r="80" spans="1:8" s="11" customFormat="1" ht="65">
      <c r="A80" s="51" t="s">
        <v>433</v>
      </c>
      <c r="B80" s="33"/>
      <c r="C80" s="52" t="s">
        <v>1601</v>
      </c>
      <c r="D80" s="52" t="s">
        <v>1794</v>
      </c>
      <c r="E80" s="29" t="s">
        <v>1770</v>
      </c>
      <c r="F80" s="54"/>
      <c r="G80" s="43">
        <v>1</v>
      </c>
      <c r="H80" s="34">
        <f t="shared" si="41"/>
        <v>0</v>
      </c>
    </row>
    <row r="81" spans="1:8" s="11" customFormat="1" ht="26">
      <c r="A81" s="51" t="s">
        <v>1723</v>
      </c>
      <c r="B81" s="33"/>
      <c r="C81" s="52" t="s">
        <v>1605</v>
      </c>
      <c r="D81" s="52" t="s">
        <v>1798</v>
      </c>
      <c r="E81" s="29" t="s">
        <v>1770</v>
      </c>
      <c r="F81" s="54"/>
      <c r="G81" s="43">
        <v>9</v>
      </c>
      <c r="H81" s="34">
        <f t="shared" si="41"/>
        <v>0</v>
      </c>
    </row>
    <row r="82" spans="1:8" s="11" customFormat="1" ht="26">
      <c r="A82" s="51" t="s">
        <v>435</v>
      </c>
      <c r="B82" s="33"/>
      <c r="C82" s="52" t="s">
        <v>1606</v>
      </c>
      <c r="D82" s="52" t="s">
        <v>1799</v>
      </c>
      <c r="E82" s="29" t="s">
        <v>1770</v>
      </c>
      <c r="F82" s="54"/>
      <c r="G82" s="43">
        <v>2</v>
      </c>
      <c r="H82" s="34">
        <f t="shared" si="41"/>
        <v>0</v>
      </c>
    </row>
    <row r="83" spans="1:8" s="11" customFormat="1" ht="26">
      <c r="A83" s="51" t="s">
        <v>436</v>
      </c>
      <c r="B83" s="33"/>
      <c r="C83" s="52" t="s">
        <v>1607</v>
      </c>
      <c r="D83" s="52" t="s">
        <v>1800</v>
      </c>
      <c r="E83" s="29" t="s">
        <v>1770</v>
      </c>
      <c r="F83" s="54"/>
      <c r="G83" s="43">
        <v>3</v>
      </c>
      <c r="H83" s="34">
        <f t="shared" si="41"/>
        <v>0</v>
      </c>
    </row>
    <row r="84" spans="1:8" s="11" customFormat="1" ht="182">
      <c r="A84" s="51" t="s">
        <v>437</v>
      </c>
      <c r="B84" s="33"/>
      <c r="C84" s="52" t="s">
        <v>1610</v>
      </c>
      <c r="D84" s="52" t="s">
        <v>1830</v>
      </c>
      <c r="E84" s="29" t="s">
        <v>1770</v>
      </c>
      <c r="F84" s="54"/>
      <c r="G84" s="43">
        <v>1</v>
      </c>
      <c r="H84" s="34">
        <f t="shared" si="41"/>
        <v>0</v>
      </c>
    </row>
    <row r="85" spans="1:8" s="11" customFormat="1" ht="78">
      <c r="A85" s="51" t="s">
        <v>438</v>
      </c>
      <c r="B85" s="33"/>
      <c r="C85" s="52" t="s">
        <v>1612</v>
      </c>
      <c r="D85" s="52" t="s">
        <v>1805</v>
      </c>
      <c r="E85" s="29" t="s">
        <v>1770</v>
      </c>
      <c r="F85" s="54"/>
      <c r="G85" s="43">
        <v>1</v>
      </c>
      <c r="H85" s="34">
        <f t="shared" si="41"/>
        <v>0</v>
      </c>
    </row>
    <row r="86" spans="1:8" s="11" customFormat="1" ht="78">
      <c r="A86" s="51" t="s">
        <v>439</v>
      </c>
      <c r="B86" s="33"/>
      <c r="C86" s="52" t="s">
        <v>1613</v>
      </c>
      <c r="D86" s="52" t="s">
        <v>1806</v>
      </c>
      <c r="E86" s="29" t="s">
        <v>1770</v>
      </c>
      <c r="F86" s="54"/>
      <c r="G86" s="43">
        <v>1</v>
      </c>
      <c r="H86" s="34">
        <f t="shared" si="41"/>
        <v>0</v>
      </c>
    </row>
    <row r="87" spans="1:8" s="11" customFormat="1" ht="91">
      <c r="A87" s="51" t="s">
        <v>440</v>
      </c>
      <c r="B87" s="33"/>
      <c r="C87" s="52" t="s">
        <v>1614</v>
      </c>
      <c r="D87" s="52" t="s">
        <v>1807</v>
      </c>
      <c r="E87" s="29" t="s">
        <v>1770</v>
      </c>
      <c r="F87" s="54"/>
      <c r="G87" s="43">
        <v>1</v>
      </c>
      <c r="H87" s="34">
        <f t="shared" si="41"/>
        <v>0</v>
      </c>
    </row>
    <row r="88" spans="1:8" s="11" customFormat="1" ht="78">
      <c r="A88" s="51" t="s">
        <v>441</v>
      </c>
      <c r="B88" s="33"/>
      <c r="C88" s="52" t="s">
        <v>1631</v>
      </c>
      <c r="D88" s="52" t="s">
        <v>1831</v>
      </c>
      <c r="E88" s="29" t="s">
        <v>1770</v>
      </c>
      <c r="F88" s="54"/>
      <c r="G88" s="43">
        <v>1</v>
      </c>
      <c r="H88" s="34">
        <f t="shared" si="41"/>
        <v>0</v>
      </c>
    </row>
    <row r="89" spans="1:8" s="11" customFormat="1" ht="26">
      <c r="A89" s="51" t="s">
        <v>796</v>
      </c>
      <c r="B89" s="33"/>
      <c r="C89" s="52" t="s">
        <v>1609</v>
      </c>
      <c r="D89" s="52" t="s">
        <v>1802</v>
      </c>
      <c r="E89" s="29" t="s">
        <v>1770</v>
      </c>
      <c r="F89" s="54"/>
      <c r="G89" s="43">
        <v>2</v>
      </c>
      <c r="H89" s="34">
        <f t="shared" si="41"/>
        <v>0</v>
      </c>
    </row>
    <row r="90" spans="1:8" s="11" customFormat="1" ht="26">
      <c r="A90" s="51" t="s">
        <v>799</v>
      </c>
      <c r="B90" s="33"/>
      <c r="C90" s="52" t="s">
        <v>1221</v>
      </c>
      <c r="D90" s="52" t="s">
        <v>1810</v>
      </c>
      <c r="E90" s="29" t="s">
        <v>1832</v>
      </c>
      <c r="F90" s="54"/>
      <c r="G90" s="43">
        <v>1</v>
      </c>
      <c r="H90" s="34">
        <f t="shared" si="41"/>
        <v>0</v>
      </c>
    </row>
    <row r="91" spans="1:8" s="11" customFormat="1" ht="26">
      <c r="A91" s="51" t="s">
        <v>803</v>
      </c>
      <c r="B91" s="33"/>
      <c r="C91" s="52" t="s">
        <v>1617</v>
      </c>
      <c r="D91" s="52" t="s">
        <v>1812</v>
      </c>
      <c r="E91" s="29" t="s">
        <v>1832</v>
      </c>
      <c r="F91" s="54"/>
      <c r="G91" s="43">
        <v>1</v>
      </c>
      <c r="H91" s="34">
        <f t="shared" si="41"/>
        <v>0</v>
      </c>
    </row>
    <row r="92" spans="1:8" s="11" customFormat="1" ht="26">
      <c r="A92" s="51" t="s">
        <v>808</v>
      </c>
      <c r="B92" s="33"/>
      <c r="C92" s="52" t="s">
        <v>1632</v>
      </c>
      <c r="D92" s="52" t="s">
        <v>1833</v>
      </c>
      <c r="E92" s="29" t="s">
        <v>1832</v>
      </c>
      <c r="F92" s="54"/>
      <c r="G92" s="43">
        <v>1</v>
      </c>
      <c r="H92" s="34">
        <f t="shared" si="41"/>
        <v>0</v>
      </c>
    </row>
    <row r="93" spans="1:8" s="11" customFormat="1" ht="39">
      <c r="A93" s="51" t="s">
        <v>809</v>
      </c>
      <c r="B93" s="33"/>
      <c r="C93" s="52" t="s">
        <v>1688</v>
      </c>
      <c r="D93" s="52" t="s">
        <v>1834</v>
      </c>
      <c r="E93" s="29" t="s">
        <v>1832</v>
      </c>
      <c r="F93" s="54"/>
      <c r="G93" s="43">
        <v>1</v>
      </c>
      <c r="H93" s="34">
        <f t="shared" si="41"/>
        <v>0</v>
      </c>
    </row>
    <row r="94" spans="1:8" s="11" customFormat="1" ht="13">
      <c r="A94" s="33" t="s">
        <v>1647</v>
      </c>
      <c r="B94" s="33"/>
      <c r="C94" s="49" t="s">
        <v>1633</v>
      </c>
      <c r="D94" s="49" t="s">
        <v>1835</v>
      </c>
      <c r="E94" s="29"/>
      <c r="F94" s="53"/>
      <c r="G94" s="56" t="s">
        <v>120</v>
      </c>
      <c r="H94" s="57">
        <f>SUM(H57:H93)</f>
        <v>0</v>
      </c>
    </row>
    <row r="95" spans="1:8" s="11" customFormat="1" ht="13">
      <c r="A95" s="33" t="s">
        <v>1648</v>
      </c>
      <c r="B95" s="33"/>
      <c r="C95" s="49" t="s">
        <v>1634</v>
      </c>
      <c r="D95" s="49" t="s">
        <v>1836</v>
      </c>
      <c r="E95" s="29"/>
      <c r="F95" s="53"/>
      <c r="G95" s="43"/>
      <c r="H95" s="34"/>
    </row>
    <row r="96" spans="1:8" s="11" customFormat="1" ht="221">
      <c r="A96" s="51" t="s">
        <v>812</v>
      </c>
      <c r="B96" s="33"/>
      <c r="C96" s="52" t="s">
        <v>1635</v>
      </c>
      <c r="D96" s="52" t="s">
        <v>1837</v>
      </c>
      <c r="E96" s="29" t="s">
        <v>1770</v>
      </c>
      <c r="F96" s="54"/>
      <c r="G96" s="43">
        <v>1</v>
      </c>
      <c r="H96" s="34">
        <f t="shared" ref="H96:H140" si="42">F96*G96</f>
        <v>0</v>
      </c>
    </row>
    <row r="97" spans="1:8" s="11" customFormat="1" ht="104">
      <c r="A97" s="51" t="s">
        <v>816</v>
      </c>
      <c r="B97" s="33"/>
      <c r="C97" s="52" t="s">
        <v>1623</v>
      </c>
      <c r="D97" s="52" t="s">
        <v>1838</v>
      </c>
      <c r="E97" s="29" t="s">
        <v>1770</v>
      </c>
      <c r="F97" s="54"/>
      <c r="G97" s="43">
        <v>1</v>
      </c>
      <c r="H97" s="34">
        <f t="shared" si="42"/>
        <v>0</v>
      </c>
    </row>
    <row r="98" spans="1:8" s="11" customFormat="1" ht="65">
      <c r="A98" s="51" t="s">
        <v>818</v>
      </c>
      <c r="B98" s="33"/>
      <c r="C98" s="52" t="s">
        <v>1624</v>
      </c>
      <c r="D98" s="52" t="s">
        <v>1820</v>
      </c>
      <c r="E98" s="29" t="s">
        <v>1770</v>
      </c>
      <c r="F98" s="54"/>
      <c r="G98" s="43">
        <v>1</v>
      </c>
      <c r="H98" s="34">
        <f t="shared" si="42"/>
        <v>0</v>
      </c>
    </row>
    <row r="99" spans="1:8" s="11" customFormat="1" ht="65">
      <c r="A99" s="51" t="s">
        <v>824</v>
      </c>
      <c r="B99" s="33"/>
      <c r="C99" s="52" t="s">
        <v>1580</v>
      </c>
      <c r="D99" s="52" t="s">
        <v>1821</v>
      </c>
      <c r="E99" s="29" t="s">
        <v>1770</v>
      </c>
      <c r="F99" s="54"/>
      <c r="G99" s="43">
        <v>1</v>
      </c>
      <c r="H99" s="34">
        <f t="shared" si="42"/>
        <v>0</v>
      </c>
    </row>
    <row r="100" spans="1:8" s="11" customFormat="1" ht="52">
      <c r="A100" s="51" t="s">
        <v>829</v>
      </c>
      <c r="B100" s="33"/>
      <c r="C100" s="52" t="s">
        <v>1581</v>
      </c>
      <c r="D100" s="52" t="s">
        <v>1774</v>
      </c>
      <c r="E100" s="29" t="s">
        <v>1770</v>
      </c>
      <c r="F100" s="54"/>
      <c r="G100" s="43">
        <v>1</v>
      </c>
      <c r="H100" s="34">
        <f t="shared" si="42"/>
        <v>0</v>
      </c>
    </row>
    <row r="101" spans="1:8" s="11" customFormat="1" ht="39">
      <c r="A101" s="51" t="s">
        <v>832</v>
      </c>
      <c r="B101" s="33"/>
      <c r="C101" s="52" t="s">
        <v>1582</v>
      </c>
      <c r="D101" s="52" t="s">
        <v>1775</v>
      </c>
      <c r="E101" s="29" t="s">
        <v>1770</v>
      </c>
      <c r="F101" s="54"/>
      <c r="G101" s="43">
        <v>1</v>
      </c>
      <c r="H101" s="34">
        <f t="shared" si="42"/>
        <v>0</v>
      </c>
    </row>
    <row r="102" spans="1:8" s="11" customFormat="1" ht="39">
      <c r="A102" s="51" t="s">
        <v>838</v>
      </c>
      <c r="B102" s="33"/>
      <c r="C102" s="52" t="s">
        <v>1583</v>
      </c>
      <c r="D102" s="52" t="s">
        <v>1839</v>
      </c>
      <c r="E102" s="29" t="s">
        <v>1770</v>
      </c>
      <c r="F102" s="54"/>
      <c r="G102" s="43">
        <v>1</v>
      </c>
      <c r="H102" s="34">
        <f t="shared" si="42"/>
        <v>0</v>
      </c>
    </row>
    <row r="103" spans="1:8" s="11" customFormat="1" ht="39">
      <c r="A103" s="51" t="s">
        <v>840</v>
      </c>
      <c r="B103" s="33"/>
      <c r="C103" s="52" t="s">
        <v>1584</v>
      </c>
      <c r="D103" s="52" t="s">
        <v>1777</v>
      </c>
      <c r="E103" s="29" t="s">
        <v>1770</v>
      </c>
      <c r="F103" s="54"/>
      <c r="G103" s="43">
        <v>1</v>
      </c>
      <c r="H103" s="34">
        <f t="shared" si="42"/>
        <v>0</v>
      </c>
    </row>
    <row r="104" spans="1:8" s="11" customFormat="1" ht="52">
      <c r="A104" s="51" t="s">
        <v>844</v>
      </c>
      <c r="B104" s="33"/>
      <c r="C104" s="52" t="s">
        <v>1585</v>
      </c>
      <c r="D104" s="52" t="s">
        <v>1822</v>
      </c>
      <c r="E104" s="29" t="s">
        <v>1770</v>
      </c>
      <c r="F104" s="54"/>
      <c r="G104" s="43">
        <v>1</v>
      </c>
      <c r="H104" s="34">
        <f t="shared" si="42"/>
        <v>0</v>
      </c>
    </row>
    <row r="105" spans="1:8" s="11" customFormat="1" ht="52">
      <c r="A105" s="51" t="s">
        <v>846</v>
      </c>
      <c r="B105" s="33"/>
      <c r="C105" s="52" t="s">
        <v>1625</v>
      </c>
      <c r="D105" s="52" t="s">
        <v>1823</v>
      </c>
      <c r="E105" s="29" t="s">
        <v>1770</v>
      </c>
      <c r="F105" s="54"/>
      <c r="G105" s="43">
        <v>1</v>
      </c>
      <c r="H105" s="34">
        <f t="shared" si="42"/>
        <v>0</v>
      </c>
    </row>
    <row r="106" spans="1:8" s="11" customFormat="1" ht="39">
      <c r="A106" s="51" t="s">
        <v>848</v>
      </c>
      <c r="B106" s="33"/>
      <c r="C106" s="52" t="s">
        <v>1626</v>
      </c>
      <c r="D106" s="52" t="s">
        <v>1824</v>
      </c>
      <c r="E106" s="29" t="s">
        <v>1770</v>
      </c>
      <c r="F106" s="54"/>
      <c r="G106" s="43">
        <v>1</v>
      </c>
      <c r="H106" s="34">
        <f t="shared" si="42"/>
        <v>0</v>
      </c>
    </row>
    <row r="107" spans="1:8" s="11" customFormat="1" ht="39">
      <c r="A107" s="51" t="s">
        <v>850</v>
      </c>
      <c r="B107" s="33"/>
      <c r="C107" s="52" t="s">
        <v>1636</v>
      </c>
      <c r="D107" s="52" t="s">
        <v>1840</v>
      </c>
      <c r="E107" s="29" t="s">
        <v>1770</v>
      </c>
      <c r="F107" s="54"/>
      <c r="G107" s="43">
        <v>1</v>
      </c>
      <c r="H107" s="34">
        <f t="shared" si="42"/>
        <v>0</v>
      </c>
    </row>
    <row r="108" spans="1:8" s="11" customFormat="1" ht="65">
      <c r="A108" s="51" t="s">
        <v>852</v>
      </c>
      <c r="B108" s="33"/>
      <c r="C108" s="52" t="s">
        <v>1627</v>
      </c>
      <c r="D108" s="52" t="s">
        <v>1841</v>
      </c>
      <c r="E108" s="29" t="s">
        <v>1770</v>
      </c>
      <c r="F108" s="54"/>
      <c r="G108" s="43">
        <v>1</v>
      </c>
      <c r="H108" s="34">
        <f t="shared" si="42"/>
        <v>0</v>
      </c>
    </row>
    <row r="109" spans="1:8" s="11" customFormat="1" ht="39">
      <c r="A109" s="51" t="s">
        <v>1457</v>
      </c>
      <c r="B109" s="33"/>
      <c r="C109" s="52" t="s">
        <v>1628</v>
      </c>
      <c r="D109" s="52" t="s">
        <v>1826</v>
      </c>
      <c r="E109" s="29" t="s">
        <v>1770</v>
      </c>
      <c r="F109" s="54"/>
      <c r="G109" s="43">
        <v>2</v>
      </c>
      <c r="H109" s="34">
        <f t="shared" si="42"/>
        <v>0</v>
      </c>
    </row>
    <row r="110" spans="1:8" s="11" customFormat="1" ht="39">
      <c r="A110" s="51" t="s">
        <v>1458</v>
      </c>
      <c r="B110" s="33"/>
      <c r="C110" s="52" t="s">
        <v>1589</v>
      </c>
      <c r="D110" s="52" t="s">
        <v>1783</v>
      </c>
      <c r="E110" s="29" t="s">
        <v>1770</v>
      </c>
      <c r="F110" s="54"/>
      <c r="G110" s="43">
        <v>1</v>
      </c>
      <c r="H110" s="34">
        <f t="shared" si="42"/>
        <v>0</v>
      </c>
    </row>
    <row r="111" spans="1:8" s="11" customFormat="1" ht="52">
      <c r="A111" s="51" t="s">
        <v>1459</v>
      </c>
      <c r="B111" s="33"/>
      <c r="C111" s="52" t="s">
        <v>1637</v>
      </c>
      <c r="D111" s="52" t="s">
        <v>1842</v>
      </c>
      <c r="E111" s="29" t="s">
        <v>1770</v>
      </c>
      <c r="F111" s="54"/>
      <c r="G111" s="43">
        <v>2</v>
      </c>
      <c r="H111" s="34">
        <f t="shared" si="42"/>
        <v>0</v>
      </c>
    </row>
    <row r="112" spans="1:8" s="11" customFormat="1" ht="52">
      <c r="A112" s="51" t="s">
        <v>1460</v>
      </c>
      <c r="B112" s="33"/>
      <c r="C112" s="52" t="s">
        <v>1590</v>
      </c>
      <c r="D112" s="52" t="s">
        <v>1843</v>
      </c>
      <c r="E112" s="29" t="s">
        <v>1770</v>
      </c>
      <c r="F112" s="54"/>
      <c r="G112" s="43">
        <v>6</v>
      </c>
      <c r="H112" s="34">
        <f t="shared" si="42"/>
        <v>0</v>
      </c>
    </row>
    <row r="113" spans="1:8" s="11" customFormat="1" ht="52">
      <c r="A113" s="51" t="s">
        <v>1461</v>
      </c>
      <c r="B113" s="33"/>
      <c r="C113" s="52" t="s">
        <v>1638</v>
      </c>
      <c r="D113" s="52" t="s">
        <v>1844</v>
      </c>
      <c r="E113" s="29" t="s">
        <v>1770</v>
      </c>
      <c r="F113" s="54"/>
      <c r="G113" s="43">
        <v>2</v>
      </c>
      <c r="H113" s="34">
        <f t="shared" si="42"/>
        <v>0</v>
      </c>
    </row>
    <row r="114" spans="1:8" s="11" customFormat="1" ht="65">
      <c r="A114" s="51" t="s">
        <v>1462</v>
      </c>
      <c r="B114" s="33"/>
      <c r="C114" s="52" t="s">
        <v>1639</v>
      </c>
      <c r="D114" s="52" t="s">
        <v>1845</v>
      </c>
      <c r="E114" s="29" t="s">
        <v>1770</v>
      </c>
      <c r="F114" s="54"/>
      <c r="G114" s="43">
        <v>16</v>
      </c>
      <c r="H114" s="34">
        <f t="shared" si="42"/>
        <v>0</v>
      </c>
    </row>
    <row r="115" spans="1:8" s="11" customFormat="1" ht="39">
      <c r="A115" s="51" t="s">
        <v>1463</v>
      </c>
      <c r="B115" s="33"/>
      <c r="C115" s="52" t="s">
        <v>1640</v>
      </c>
      <c r="D115" s="52" t="s">
        <v>1846</v>
      </c>
      <c r="E115" s="29" t="s">
        <v>1770</v>
      </c>
      <c r="F115" s="54"/>
      <c r="G115" s="43">
        <v>6</v>
      </c>
      <c r="H115" s="34">
        <f t="shared" si="42"/>
        <v>0</v>
      </c>
    </row>
    <row r="116" spans="1:8" s="11" customFormat="1" ht="39">
      <c r="A116" s="51" t="s">
        <v>1464</v>
      </c>
      <c r="B116" s="33"/>
      <c r="C116" s="52" t="s">
        <v>1640</v>
      </c>
      <c r="D116" s="52" t="s">
        <v>1846</v>
      </c>
      <c r="E116" s="29" t="s">
        <v>1770</v>
      </c>
      <c r="F116" s="54"/>
      <c r="G116" s="43">
        <v>5</v>
      </c>
      <c r="H116" s="34">
        <f t="shared" si="42"/>
        <v>0</v>
      </c>
    </row>
    <row r="117" spans="1:8" s="11" customFormat="1" ht="65">
      <c r="A117" s="51" t="s">
        <v>1465</v>
      </c>
      <c r="B117" s="33"/>
      <c r="C117" s="52" t="s">
        <v>1629</v>
      </c>
      <c r="D117" s="52" t="s">
        <v>1828</v>
      </c>
      <c r="E117" s="29" t="s">
        <v>1770</v>
      </c>
      <c r="F117" s="54"/>
      <c r="G117" s="43">
        <v>4</v>
      </c>
      <c r="H117" s="34">
        <f t="shared" si="42"/>
        <v>0</v>
      </c>
    </row>
    <row r="118" spans="1:8" s="11" customFormat="1" ht="65">
      <c r="A118" s="51" t="s">
        <v>1466</v>
      </c>
      <c r="B118" s="33"/>
      <c r="C118" s="52" t="s">
        <v>1595</v>
      </c>
      <c r="D118" s="52" t="s">
        <v>1788</v>
      </c>
      <c r="E118" s="29" t="s">
        <v>1770</v>
      </c>
      <c r="F118" s="54"/>
      <c r="G118" s="43">
        <v>10</v>
      </c>
      <c r="H118" s="34">
        <f t="shared" si="42"/>
        <v>0</v>
      </c>
    </row>
    <row r="119" spans="1:8" s="11" customFormat="1" ht="52">
      <c r="A119" s="51" t="s">
        <v>1467</v>
      </c>
      <c r="B119" s="33"/>
      <c r="C119" s="52" t="s">
        <v>1596</v>
      </c>
      <c r="D119" s="52" t="s">
        <v>1789</v>
      </c>
      <c r="E119" s="29" t="s">
        <v>1770</v>
      </c>
      <c r="F119" s="54"/>
      <c r="G119" s="43">
        <v>18</v>
      </c>
      <c r="H119" s="34">
        <f t="shared" si="42"/>
        <v>0</v>
      </c>
    </row>
    <row r="120" spans="1:8" s="11" customFormat="1" ht="52">
      <c r="A120" s="51" t="s">
        <v>1468</v>
      </c>
      <c r="B120" s="33"/>
      <c r="C120" s="52" t="s">
        <v>1597</v>
      </c>
      <c r="D120" s="52" t="s">
        <v>1790</v>
      </c>
      <c r="E120" s="29" t="s">
        <v>1770</v>
      </c>
      <c r="F120" s="54"/>
      <c r="G120" s="43">
        <v>3</v>
      </c>
      <c r="H120" s="34">
        <f t="shared" si="42"/>
        <v>0</v>
      </c>
    </row>
    <row r="121" spans="1:8" s="11" customFormat="1" ht="52">
      <c r="A121" s="51" t="s">
        <v>1469</v>
      </c>
      <c r="B121" s="33"/>
      <c r="C121" s="52" t="s">
        <v>1630</v>
      </c>
      <c r="D121" s="52" t="s">
        <v>1829</v>
      </c>
      <c r="E121" s="29" t="s">
        <v>1770</v>
      </c>
      <c r="F121" s="54"/>
      <c r="G121" s="43">
        <v>7</v>
      </c>
      <c r="H121" s="34">
        <f t="shared" si="42"/>
        <v>0</v>
      </c>
    </row>
    <row r="122" spans="1:8" s="11" customFormat="1" ht="52">
      <c r="A122" s="51" t="s">
        <v>1470</v>
      </c>
      <c r="B122" s="33"/>
      <c r="C122" s="52" t="s">
        <v>1598</v>
      </c>
      <c r="D122" s="52" t="s">
        <v>1791</v>
      </c>
      <c r="E122" s="29" t="s">
        <v>1770</v>
      </c>
      <c r="F122" s="54"/>
      <c r="G122" s="43">
        <v>3</v>
      </c>
      <c r="H122" s="34">
        <f t="shared" si="42"/>
        <v>0</v>
      </c>
    </row>
    <row r="123" spans="1:8" s="11" customFormat="1" ht="52">
      <c r="A123" s="51" t="s">
        <v>1471</v>
      </c>
      <c r="B123" s="33"/>
      <c r="C123" s="52" t="s">
        <v>1599</v>
      </c>
      <c r="D123" s="52" t="s">
        <v>1792</v>
      </c>
      <c r="E123" s="29" t="s">
        <v>1770</v>
      </c>
      <c r="F123" s="54"/>
      <c r="G123" s="43">
        <v>5</v>
      </c>
      <c r="H123" s="34">
        <f t="shared" si="42"/>
        <v>0</v>
      </c>
    </row>
    <row r="124" spans="1:8" s="11" customFormat="1" ht="52">
      <c r="A124" s="51" t="s">
        <v>1472</v>
      </c>
      <c r="B124" s="33"/>
      <c r="C124" s="52" t="s">
        <v>1600</v>
      </c>
      <c r="D124" s="52" t="s">
        <v>1793</v>
      </c>
      <c r="E124" s="29" t="s">
        <v>1770</v>
      </c>
      <c r="F124" s="54"/>
      <c r="G124" s="43">
        <v>1</v>
      </c>
      <c r="H124" s="34">
        <f t="shared" si="42"/>
        <v>0</v>
      </c>
    </row>
    <row r="125" spans="1:8" s="11" customFormat="1" ht="65">
      <c r="A125" s="51" t="s">
        <v>1473</v>
      </c>
      <c r="B125" s="33"/>
      <c r="C125" s="52" t="s">
        <v>1601</v>
      </c>
      <c r="D125" s="52" t="s">
        <v>1794</v>
      </c>
      <c r="E125" s="29" t="s">
        <v>1770</v>
      </c>
      <c r="F125" s="54"/>
      <c r="G125" s="43">
        <v>1</v>
      </c>
      <c r="H125" s="34">
        <f t="shared" si="42"/>
        <v>0</v>
      </c>
    </row>
    <row r="126" spans="1:8" s="11" customFormat="1" ht="52">
      <c r="A126" s="51" t="s">
        <v>1474</v>
      </c>
      <c r="B126" s="33"/>
      <c r="C126" s="52" t="s">
        <v>1603</v>
      </c>
      <c r="D126" s="52" t="s">
        <v>1796</v>
      </c>
      <c r="E126" s="29" t="s">
        <v>1770</v>
      </c>
      <c r="F126" s="54"/>
      <c r="G126" s="43">
        <v>1</v>
      </c>
      <c r="H126" s="34">
        <f t="shared" si="42"/>
        <v>0</v>
      </c>
    </row>
    <row r="127" spans="1:8" s="11" customFormat="1" ht="52">
      <c r="A127" s="51" t="s">
        <v>1475</v>
      </c>
      <c r="B127" s="33"/>
      <c r="C127" s="52" t="s">
        <v>1641</v>
      </c>
      <c r="D127" s="52" t="s">
        <v>1847</v>
      </c>
      <c r="E127" s="29" t="s">
        <v>1770</v>
      </c>
      <c r="F127" s="54"/>
      <c r="G127" s="43">
        <v>1</v>
      </c>
      <c r="H127" s="34">
        <f t="shared" si="42"/>
        <v>0</v>
      </c>
    </row>
    <row r="128" spans="1:8" s="11" customFormat="1" ht="39">
      <c r="A128" s="51" t="s">
        <v>1476</v>
      </c>
      <c r="B128" s="33"/>
      <c r="C128" s="52" t="s">
        <v>1642</v>
      </c>
      <c r="D128" s="52" t="s">
        <v>1848</v>
      </c>
      <c r="E128" s="29" t="s">
        <v>1770</v>
      </c>
      <c r="F128" s="54"/>
      <c r="G128" s="43">
        <v>1</v>
      </c>
      <c r="H128" s="34">
        <f t="shared" si="42"/>
        <v>0</v>
      </c>
    </row>
    <row r="129" spans="1:8" s="11" customFormat="1" ht="26">
      <c r="A129" s="51" t="s">
        <v>1477</v>
      </c>
      <c r="B129" s="33"/>
      <c r="C129" s="52" t="s">
        <v>1605</v>
      </c>
      <c r="D129" s="52" t="s">
        <v>1798</v>
      </c>
      <c r="E129" s="29" t="s">
        <v>1770</v>
      </c>
      <c r="F129" s="54"/>
      <c r="G129" s="43">
        <v>12</v>
      </c>
      <c r="H129" s="34">
        <f t="shared" si="42"/>
        <v>0</v>
      </c>
    </row>
    <row r="130" spans="1:8" s="11" customFormat="1" ht="26">
      <c r="A130" s="51" t="s">
        <v>1478</v>
      </c>
      <c r="B130" s="33"/>
      <c r="C130" s="52" t="s">
        <v>1606</v>
      </c>
      <c r="D130" s="52" t="s">
        <v>1799</v>
      </c>
      <c r="E130" s="29" t="s">
        <v>1770</v>
      </c>
      <c r="F130" s="54"/>
      <c r="G130" s="43">
        <v>13</v>
      </c>
      <c r="H130" s="34">
        <f t="shared" si="42"/>
        <v>0</v>
      </c>
    </row>
    <row r="131" spans="1:8" s="11" customFormat="1" ht="26">
      <c r="A131" s="51" t="s">
        <v>1479</v>
      </c>
      <c r="B131" s="33"/>
      <c r="C131" s="52" t="s">
        <v>1607</v>
      </c>
      <c r="D131" s="52" t="s">
        <v>1800</v>
      </c>
      <c r="E131" s="29" t="s">
        <v>1770</v>
      </c>
      <c r="F131" s="54"/>
      <c r="G131" s="43">
        <v>3</v>
      </c>
      <c r="H131" s="34">
        <f t="shared" si="42"/>
        <v>0</v>
      </c>
    </row>
    <row r="132" spans="1:8" s="11" customFormat="1" ht="78">
      <c r="A132" s="51" t="s">
        <v>1724</v>
      </c>
      <c r="B132" s="33"/>
      <c r="C132" s="52" t="s">
        <v>1631</v>
      </c>
      <c r="D132" s="52" t="s">
        <v>1831</v>
      </c>
      <c r="E132" s="29" t="s">
        <v>1770</v>
      </c>
      <c r="F132" s="54"/>
      <c r="G132" s="43">
        <v>2</v>
      </c>
      <c r="H132" s="34">
        <f t="shared" si="42"/>
        <v>0</v>
      </c>
    </row>
    <row r="133" spans="1:8" s="11" customFormat="1" ht="39">
      <c r="A133" s="51" t="s">
        <v>1481</v>
      </c>
      <c r="B133" s="33"/>
      <c r="C133" s="52" t="s">
        <v>1643</v>
      </c>
      <c r="D133" s="52" t="s">
        <v>1849</v>
      </c>
      <c r="E133" s="29" t="s">
        <v>1770</v>
      </c>
      <c r="F133" s="54"/>
      <c r="G133" s="43">
        <v>4</v>
      </c>
      <c r="H133" s="34">
        <f t="shared" si="42"/>
        <v>0</v>
      </c>
    </row>
    <row r="134" spans="1:8" s="11" customFormat="1" ht="182">
      <c r="A134" s="51" t="s">
        <v>1482</v>
      </c>
      <c r="B134" s="33"/>
      <c r="C134" s="52" t="s">
        <v>1610</v>
      </c>
      <c r="D134" s="52" t="s">
        <v>1850</v>
      </c>
      <c r="E134" s="29" t="s">
        <v>1770</v>
      </c>
      <c r="F134" s="54"/>
      <c r="G134" s="43">
        <v>1</v>
      </c>
      <c r="H134" s="34">
        <f t="shared" si="42"/>
        <v>0</v>
      </c>
    </row>
    <row r="135" spans="1:8" s="11" customFormat="1" ht="78">
      <c r="A135" s="51" t="s">
        <v>1483</v>
      </c>
      <c r="B135" s="33"/>
      <c r="C135" s="52" t="s">
        <v>1644</v>
      </c>
      <c r="D135" s="52" t="s">
        <v>1851</v>
      </c>
      <c r="E135" s="29" t="s">
        <v>1770</v>
      </c>
      <c r="F135" s="54"/>
      <c r="G135" s="43">
        <v>1</v>
      </c>
      <c r="H135" s="34">
        <f t="shared" si="42"/>
        <v>0</v>
      </c>
    </row>
    <row r="136" spans="1:8" s="11" customFormat="1" ht="78">
      <c r="A136" s="51" t="s">
        <v>1484</v>
      </c>
      <c r="B136" s="33"/>
      <c r="C136" s="52" t="s">
        <v>1645</v>
      </c>
      <c r="D136" s="52" t="s">
        <v>1852</v>
      </c>
      <c r="E136" s="29" t="s">
        <v>1770</v>
      </c>
      <c r="F136" s="54"/>
      <c r="G136" s="43">
        <v>1</v>
      </c>
      <c r="H136" s="34">
        <f t="shared" si="42"/>
        <v>0</v>
      </c>
    </row>
    <row r="137" spans="1:8" s="11" customFormat="1" ht="26">
      <c r="A137" s="51" t="s">
        <v>1485</v>
      </c>
      <c r="B137" s="33"/>
      <c r="C137" s="52" t="s">
        <v>1221</v>
      </c>
      <c r="D137" s="52" t="s">
        <v>1810</v>
      </c>
      <c r="E137" s="29" t="s">
        <v>1832</v>
      </c>
      <c r="F137" s="54"/>
      <c r="G137" s="43">
        <v>1</v>
      </c>
      <c r="H137" s="34">
        <f t="shared" si="42"/>
        <v>0</v>
      </c>
    </row>
    <row r="138" spans="1:8" s="11" customFormat="1" ht="26">
      <c r="A138" s="51" t="s">
        <v>1486</v>
      </c>
      <c r="B138" s="33"/>
      <c r="C138" s="52" t="s">
        <v>1617</v>
      </c>
      <c r="D138" s="52" t="s">
        <v>1812</v>
      </c>
      <c r="E138" s="29" t="s">
        <v>1832</v>
      </c>
      <c r="F138" s="54"/>
      <c r="G138" s="43">
        <v>1</v>
      </c>
      <c r="H138" s="34">
        <f t="shared" si="42"/>
        <v>0</v>
      </c>
    </row>
    <row r="139" spans="1:8" s="11" customFormat="1" ht="26">
      <c r="A139" s="51" t="s">
        <v>1487</v>
      </c>
      <c r="B139" s="33"/>
      <c r="C139" s="52" t="s">
        <v>1632</v>
      </c>
      <c r="D139" s="52" t="s">
        <v>1833</v>
      </c>
      <c r="E139" s="29" t="s">
        <v>1832</v>
      </c>
      <c r="F139" s="54"/>
      <c r="G139" s="43">
        <v>1</v>
      </c>
      <c r="H139" s="34">
        <f t="shared" si="42"/>
        <v>0</v>
      </c>
    </row>
    <row r="140" spans="1:8" s="11" customFormat="1" ht="39">
      <c r="A140" s="51" t="s">
        <v>1488</v>
      </c>
      <c r="B140" s="33"/>
      <c r="C140" s="52" t="s">
        <v>1688</v>
      </c>
      <c r="D140" s="52" t="s">
        <v>1834</v>
      </c>
      <c r="E140" s="29" t="s">
        <v>1832</v>
      </c>
      <c r="F140" s="54"/>
      <c r="G140" s="43">
        <v>1</v>
      </c>
      <c r="H140" s="34">
        <f t="shared" si="42"/>
        <v>0</v>
      </c>
    </row>
    <row r="141" spans="1:8" s="11" customFormat="1" ht="13">
      <c r="A141" s="33" t="s">
        <v>1648</v>
      </c>
      <c r="B141" s="33"/>
      <c r="C141" s="49" t="s">
        <v>1634</v>
      </c>
      <c r="D141" s="49" t="s">
        <v>1853</v>
      </c>
      <c r="E141" s="29"/>
      <c r="F141" s="53"/>
      <c r="G141" s="56" t="s">
        <v>120</v>
      </c>
      <c r="H141" s="57">
        <f>SUM(H96:H140)</f>
        <v>0</v>
      </c>
    </row>
    <row r="142" spans="1:8" s="11" customFormat="1" ht="13">
      <c r="A142" s="33" t="s">
        <v>1</v>
      </c>
      <c r="B142" s="33"/>
      <c r="C142" s="49" t="s">
        <v>1619</v>
      </c>
      <c r="D142" s="49" t="s">
        <v>1767</v>
      </c>
      <c r="E142" s="29"/>
      <c r="F142" s="53"/>
      <c r="G142" s="56" t="s">
        <v>120</v>
      </c>
      <c r="H142" s="57">
        <f>SUM(H141+H94+H55)</f>
        <v>0</v>
      </c>
    </row>
    <row r="143" spans="1:8" s="11" customFormat="1" ht="13">
      <c r="A143" s="33" t="s">
        <v>3</v>
      </c>
      <c r="B143" s="33"/>
      <c r="C143" s="49" t="s">
        <v>1649</v>
      </c>
      <c r="D143" s="45" t="s">
        <v>1854</v>
      </c>
      <c r="E143" s="22"/>
      <c r="F143" s="53"/>
      <c r="G143" s="43"/>
      <c r="H143" s="34"/>
    </row>
    <row r="144" spans="1:8" s="11" customFormat="1" ht="234">
      <c r="A144" s="51" t="s">
        <v>1489</v>
      </c>
      <c r="B144" s="33"/>
      <c r="C144" s="52" t="s">
        <v>1650</v>
      </c>
      <c r="D144" s="52" t="s">
        <v>1855</v>
      </c>
      <c r="E144" s="29" t="s">
        <v>1770</v>
      </c>
      <c r="F144" s="54"/>
      <c r="G144" s="43">
        <v>1</v>
      </c>
      <c r="H144" s="34">
        <f t="shared" ref="H144" si="43">F144*G144</f>
        <v>0</v>
      </c>
    </row>
    <row r="145" spans="1:8" s="11" customFormat="1" ht="26">
      <c r="A145" s="51" t="s">
        <v>1490</v>
      </c>
      <c r="B145" s="33"/>
      <c r="C145" s="52" t="s">
        <v>1651</v>
      </c>
      <c r="D145" s="52" t="s">
        <v>1856</v>
      </c>
      <c r="E145" s="29" t="s">
        <v>1770</v>
      </c>
      <c r="F145" s="54"/>
      <c r="G145" s="43">
        <v>1</v>
      </c>
      <c r="H145" s="34">
        <f t="shared" ref="H145" si="44">F145*G145</f>
        <v>0</v>
      </c>
    </row>
    <row r="146" spans="1:8" s="11" customFormat="1" ht="26">
      <c r="A146" s="51" t="s">
        <v>1491</v>
      </c>
      <c r="B146" s="33"/>
      <c r="C146" s="52" t="s">
        <v>1652</v>
      </c>
      <c r="D146" s="52" t="s">
        <v>1857</v>
      </c>
      <c r="E146" s="29" t="s">
        <v>1832</v>
      </c>
      <c r="F146" s="54"/>
      <c r="G146" s="43">
        <v>1</v>
      </c>
      <c r="H146" s="34">
        <f t="shared" ref="H146" si="45">F146*G146</f>
        <v>0</v>
      </c>
    </row>
    <row r="147" spans="1:8" s="11" customFormat="1" ht="390">
      <c r="A147" s="51" t="s">
        <v>1492</v>
      </c>
      <c r="B147" s="33"/>
      <c r="C147" s="52" t="s">
        <v>1653</v>
      </c>
      <c r="D147" s="52" t="s">
        <v>1858</v>
      </c>
      <c r="E147" s="29" t="s">
        <v>1832</v>
      </c>
      <c r="F147" s="54"/>
      <c r="G147" s="43">
        <v>1</v>
      </c>
      <c r="H147" s="34">
        <f t="shared" ref="H147:H148" si="46">F147*G147</f>
        <v>0</v>
      </c>
    </row>
    <row r="148" spans="1:8" s="11" customFormat="1" ht="52">
      <c r="A148" s="51" t="s">
        <v>1493</v>
      </c>
      <c r="B148" s="33"/>
      <c r="C148" s="52" t="s">
        <v>1654</v>
      </c>
      <c r="D148" s="52" t="s">
        <v>1859</v>
      </c>
      <c r="E148" s="29" t="s">
        <v>1832</v>
      </c>
      <c r="F148" s="54"/>
      <c r="G148" s="43">
        <v>1</v>
      </c>
      <c r="H148" s="34">
        <f t="shared" si="46"/>
        <v>0</v>
      </c>
    </row>
    <row r="149" spans="1:8" s="11" customFormat="1" ht="26">
      <c r="A149" s="51" t="s">
        <v>1494</v>
      </c>
      <c r="B149" s="33"/>
      <c r="C149" s="52" t="s">
        <v>1655</v>
      </c>
      <c r="D149" s="52" t="s">
        <v>1860</v>
      </c>
      <c r="E149" s="29" t="s">
        <v>1832</v>
      </c>
      <c r="F149" s="82"/>
      <c r="G149" s="43">
        <v>1</v>
      </c>
      <c r="H149" s="34">
        <f t="shared" ref="H149:H150" si="47">F149*G149</f>
        <v>0</v>
      </c>
    </row>
    <row r="150" spans="1:8" s="11" customFormat="1" ht="26">
      <c r="A150" s="51" t="s">
        <v>1495</v>
      </c>
      <c r="B150" s="33"/>
      <c r="C150" s="52" t="s">
        <v>1656</v>
      </c>
      <c r="D150" s="52" t="s">
        <v>1861</v>
      </c>
      <c r="E150" s="29" t="s">
        <v>1770</v>
      </c>
      <c r="F150" s="54"/>
      <c r="G150" s="43">
        <v>1</v>
      </c>
      <c r="H150" s="34">
        <f t="shared" si="47"/>
        <v>0</v>
      </c>
    </row>
    <row r="151" spans="1:8" s="11" customFormat="1" ht="39">
      <c r="A151" s="51" t="s">
        <v>1496</v>
      </c>
      <c r="B151" s="33"/>
      <c r="C151" s="52" t="s">
        <v>1657</v>
      </c>
      <c r="D151" s="52" t="s">
        <v>1657</v>
      </c>
      <c r="E151" s="29" t="s">
        <v>1770</v>
      </c>
      <c r="F151" s="54"/>
      <c r="G151" s="43">
        <v>1</v>
      </c>
      <c r="H151" s="34">
        <f t="shared" ref="H151" si="48">F151*G151</f>
        <v>0</v>
      </c>
    </row>
    <row r="152" spans="1:8" s="11" customFormat="1" ht="26">
      <c r="A152" s="51" t="s">
        <v>1497</v>
      </c>
      <c r="B152" s="33"/>
      <c r="C152" s="52" t="s">
        <v>1658</v>
      </c>
      <c r="D152" s="52" t="s">
        <v>1862</v>
      </c>
      <c r="E152" s="29" t="s">
        <v>1832</v>
      </c>
      <c r="F152" s="54"/>
      <c r="G152" s="43">
        <v>1</v>
      </c>
      <c r="H152" s="34">
        <f t="shared" ref="H152" si="49">F152*G152</f>
        <v>0</v>
      </c>
    </row>
    <row r="153" spans="1:8" s="11" customFormat="1" ht="26">
      <c r="A153" s="51" t="s">
        <v>1498</v>
      </c>
      <c r="B153" s="33"/>
      <c r="C153" s="52" t="s">
        <v>1659</v>
      </c>
      <c r="D153" s="52" t="s">
        <v>1863</v>
      </c>
      <c r="E153" s="29" t="s">
        <v>1832</v>
      </c>
      <c r="F153" s="54"/>
      <c r="G153" s="43">
        <v>1</v>
      </c>
      <c r="H153" s="34">
        <f t="shared" ref="H153" si="50">F153*G153</f>
        <v>0</v>
      </c>
    </row>
    <row r="154" spans="1:8" s="11" customFormat="1" ht="26">
      <c r="A154" s="51" t="s">
        <v>1499</v>
      </c>
      <c r="B154" s="33"/>
      <c r="C154" s="52" t="s">
        <v>1660</v>
      </c>
      <c r="D154" s="52" t="s">
        <v>1864</v>
      </c>
      <c r="E154" s="29" t="s">
        <v>1832</v>
      </c>
      <c r="F154" s="54"/>
      <c r="G154" s="43">
        <v>1</v>
      </c>
      <c r="H154" s="34">
        <f t="shared" ref="H154" si="51">F154*G154</f>
        <v>0</v>
      </c>
    </row>
    <row r="155" spans="1:8" s="11" customFormat="1" ht="26">
      <c r="A155" s="51" t="s">
        <v>1500</v>
      </c>
      <c r="B155" s="33"/>
      <c r="C155" s="52" t="s">
        <v>1661</v>
      </c>
      <c r="D155" s="52" t="s">
        <v>1865</v>
      </c>
      <c r="E155" s="29" t="s">
        <v>1832</v>
      </c>
      <c r="F155" s="54"/>
      <c r="G155" s="43">
        <v>1</v>
      </c>
      <c r="H155" s="34">
        <f t="shared" ref="H155" si="52">F155*G155</f>
        <v>0</v>
      </c>
    </row>
    <row r="156" spans="1:8" s="11" customFormat="1" ht="13">
      <c r="A156" s="33" t="s">
        <v>3</v>
      </c>
      <c r="B156" s="33"/>
      <c r="C156" s="49" t="s">
        <v>1649</v>
      </c>
      <c r="D156" s="45" t="s">
        <v>1854</v>
      </c>
      <c r="E156" s="29"/>
      <c r="F156" s="53"/>
      <c r="G156" s="56" t="s">
        <v>120</v>
      </c>
      <c r="H156" s="57">
        <f>SUM(H144:H155)</f>
        <v>0</v>
      </c>
    </row>
    <row r="157" spans="1:8" s="11" customFormat="1" ht="13">
      <c r="A157" s="33" t="s">
        <v>7</v>
      </c>
      <c r="B157" s="33"/>
      <c r="C157" s="49" t="s">
        <v>1662</v>
      </c>
      <c r="D157" s="45" t="s">
        <v>1866</v>
      </c>
      <c r="E157" s="22"/>
      <c r="F157" s="53"/>
      <c r="G157" s="43"/>
      <c r="H157" s="34"/>
    </row>
    <row r="158" spans="1:8" s="11" customFormat="1" ht="13">
      <c r="A158" s="33"/>
      <c r="B158" s="33"/>
      <c r="C158" s="49" t="s">
        <v>1670</v>
      </c>
      <c r="D158" s="45" t="s">
        <v>1867</v>
      </c>
      <c r="E158" s="22"/>
      <c r="F158" s="53"/>
      <c r="G158" s="43"/>
      <c r="H158" s="34"/>
    </row>
    <row r="159" spans="1:8" s="11" customFormat="1" ht="91">
      <c r="A159" s="51" t="s">
        <v>1501</v>
      </c>
      <c r="B159" s="33"/>
      <c r="C159" s="52" t="s">
        <v>1663</v>
      </c>
      <c r="D159" s="52" t="s">
        <v>1868</v>
      </c>
      <c r="E159" s="29" t="s">
        <v>1770</v>
      </c>
      <c r="F159" s="54"/>
      <c r="G159" s="43">
        <v>11</v>
      </c>
      <c r="H159" s="34">
        <f t="shared" ref="H159" si="53">F159*G159</f>
        <v>0</v>
      </c>
    </row>
    <row r="160" spans="1:8" s="11" customFormat="1" ht="104">
      <c r="A160" s="51" t="s">
        <v>1502</v>
      </c>
      <c r="B160" s="33"/>
      <c r="C160" s="52" t="s">
        <v>1664</v>
      </c>
      <c r="D160" s="52" t="s">
        <v>1869</v>
      </c>
      <c r="E160" s="29" t="s">
        <v>1770</v>
      </c>
      <c r="F160" s="54"/>
      <c r="G160" s="43">
        <v>2</v>
      </c>
      <c r="H160" s="34">
        <f t="shared" ref="H160" si="54">F160*G160</f>
        <v>0</v>
      </c>
    </row>
    <row r="161" spans="1:8" s="11" customFormat="1" ht="91">
      <c r="A161" s="51" t="s">
        <v>1503</v>
      </c>
      <c r="B161" s="33"/>
      <c r="C161" s="52" t="s">
        <v>1665</v>
      </c>
      <c r="D161" s="52" t="s">
        <v>1870</v>
      </c>
      <c r="E161" s="29" t="s">
        <v>1770</v>
      </c>
      <c r="F161" s="54"/>
      <c r="G161" s="43">
        <v>2</v>
      </c>
      <c r="H161" s="34">
        <f t="shared" ref="H161" si="55">F161*G161</f>
        <v>0</v>
      </c>
    </row>
    <row r="162" spans="1:8" s="11" customFormat="1" ht="52">
      <c r="A162" s="51" t="s">
        <v>1504</v>
      </c>
      <c r="B162" s="33"/>
      <c r="C162" s="52" t="s">
        <v>1666</v>
      </c>
      <c r="D162" s="52" t="s">
        <v>1871</v>
      </c>
      <c r="E162" s="29" t="s">
        <v>1770</v>
      </c>
      <c r="F162" s="54"/>
      <c r="G162" s="43">
        <v>2</v>
      </c>
      <c r="H162" s="34">
        <f t="shared" ref="H162" si="56">F162*G162</f>
        <v>0</v>
      </c>
    </row>
    <row r="163" spans="1:8" s="11" customFormat="1" ht="65">
      <c r="A163" s="51" t="s">
        <v>1505</v>
      </c>
      <c r="B163" s="33"/>
      <c r="C163" s="52" t="s">
        <v>1667</v>
      </c>
      <c r="D163" s="52" t="s">
        <v>1872</v>
      </c>
      <c r="E163" s="29" t="s">
        <v>1770</v>
      </c>
      <c r="F163" s="54"/>
      <c r="G163" s="43">
        <v>1</v>
      </c>
      <c r="H163" s="34">
        <f t="shared" ref="H163" si="57">F163*G163</f>
        <v>0</v>
      </c>
    </row>
    <row r="164" spans="1:8" s="11" customFormat="1" ht="39">
      <c r="A164" s="51" t="s">
        <v>1506</v>
      </c>
      <c r="B164" s="33"/>
      <c r="C164" s="52" t="s">
        <v>1668</v>
      </c>
      <c r="D164" s="52" t="s">
        <v>1873</v>
      </c>
      <c r="E164" s="29" t="s">
        <v>1770</v>
      </c>
      <c r="F164" s="54"/>
      <c r="G164" s="43">
        <v>1</v>
      </c>
      <c r="H164" s="34">
        <f t="shared" ref="H164" si="58">F164*G164</f>
        <v>0</v>
      </c>
    </row>
    <row r="165" spans="1:8" s="11" customFormat="1" ht="130">
      <c r="A165" s="51" t="s">
        <v>1507</v>
      </c>
      <c r="B165" s="33"/>
      <c r="C165" s="52" t="s">
        <v>1669</v>
      </c>
      <c r="D165" s="52" t="s">
        <v>1874</v>
      </c>
      <c r="E165" s="29" t="s">
        <v>1770</v>
      </c>
      <c r="F165" s="54"/>
      <c r="G165" s="43">
        <v>1</v>
      </c>
      <c r="H165" s="34">
        <f t="shared" ref="H165" si="59">F165*G165</f>
        <v>0</v>
      </c>
    </row>
    <row r="166" spans="1:8" s="11" customFormat="1" ht="13">
      <c r="A166" s="51"/>
      <c r="B166" s="51"/>
      <c r="C166" s="49" t="s">
        <v>1671</v>
      </c>
      <c r="D166" s="45" t="s">
        <v>1875</v>
      </c>
      <c r="E166" s="22"/>
      <c r="F166" s="53"/>
      <c r="G166" s="43"/>
      <c r="H166" s="34"/>
    </row>
    <row r="167" spans="1:8" s="11" customFormat="1" ht="91">
      <c r="A167" s="51" t="s">
        <v>1508</v>
      </c>
      <c r="B167" s="33"/>
      <c r="C167" s="52" t="s">
        <v>1672</v>
      </c>
      <c r="D167" s="52" t="s">
        <v>1906</v>
      </c>
      <c r="E167" s="29" t="s">
        <v>1770</v>
      </c>
      <c r="F167" s="54"/>
      <c r="G167" s="43">
        <v>3</v>
      </c>
      <c r="H167" s="34">
        <f t="shared" ref="H167" si="60">F167*G167</f>
        <v>0</v>
      </c>
    </row>
    <row r="168" spans="1:8" s="11" customFormat="1" ht="91">
      <c r="A168" s="51" t="s">
        <v>1509</v>
      </c>
      <c r="B168" s="33"/>
      <c r="C168" s="52" t="s">
        <v>1673</v>
      </c>
      <c r="D168" s="52" t="s">
        <v>1907</v>
      </c>
      <c r="E168" s="29" t="s">
        <v>1770</v>
      </c>
      <c r="F168" s="54"/>
      <c r="G168" s="43">
        <v>1</v>
      </c>
      <c r="H168" s="34">
        <f t="shared" ref="H168" si="61">F168*G168</f>
        <v>0</v>
      </c>
    </row>
    <row r="169" spans="1:8" s="11" customFormat="1" ht="78">
      <c r="A169" s="51" t="s">
        <v>1510</v>
      </c>
      <c r="B169" s="33"/>
      <c r="C169" s="52" t="s">
        <v>1674</v>
      </c>
      <c r="D169" s="52" t="s">
        <v>1876</v>
      </c>
      <c r="E169" s="29" t="s">
        <v>1770</v>
      </c>
      <c r="F169" s="54"/>
      <c r="G169" s="43">
        <v>1</v>
      </c>
      <c r="H169" s="34">
        <f t="shared" ref="H169" si="62">F169*G169</f>
        <v>0</v>
      </c>
    </row>
    <row r="170" spans="1:8" s="11" customFormat="1" ht="52">
      <c r="A170" s="51" t="s">
        <v>1511</v>
      </c>
      <c r="B170" s="33"/>
      <c r="C170" s="52" t="s">
        <v>1675</v>
      </c>
      <c r="D170" s="52" t="s">
        <v>1877</v>
      </c>
      <c r="E170" s="29" t="s">
        <v>1770</v>
      </c>
      <c r="F170" s="54"/>
      <c r="G170" s="43">
        <v>2</v>
      </c>
      <c r="H170" s="34">
        <f t="shared" ref="H170" si="63">F170*G170</f>
        <v>0</v>
      </c>
    </row>
    <row r="171" spans="1:8" s="11" customFormat="1" ht="52">
      <c r="A171" s="51" t="s">
        <v>1512</v>
      </c>
      <c r="B171" s="33"/>
      <c r="C171" s="52" t="s">
        <v>1676</v>
      </c>
      <c r="D171" s="52" t="s">
        <v>1878</v>
      </c>
      <c r="E171" s="29" t="s">
        <v>1770</v>
      </c>
      <c r="F171" s="54"/>
      <c r="G171" s="43">
        <v>1</v>
      </c>
      <c r="H171" s="34">
        <f t="shared" ref="H171" si="64">F171*G171</f>
        <v>0</v>
      </c>
    </row>
    <row r="172" spans="1:8" s="11" customFormat="1" ht="65">
      <c r="A172" s="51" t="s">
        <v>1513</v>
      </c>
      <c r="B172" s="33"/>
      <c r="C172" s="52" t="s">
        <v>1677</v>
      </c>
      <c r="D172" s="52" t="s">
        <v>1879</v>
      </c>
      <c r="E172" s="29" t="s">
        <v>1770</v>
      </c>
      <c r="F172" s="54"/>
      <c r="G172" s="43">
        <v>1</v>
      </c>
      <c r="H172" s="34">
        <f t="shared" ref="H172" si="65">F172*G172</f>
        <v>0</v>
      </c>
    </row>
    <row r="173" spans="1:8" s="11" customFormat="1" ht="39">
      <c r="A173" s="51" t="s">
        <v>1514</v>
      </c>
      <c r="B173" s="33"/>
      <c r="C173" s="52" t="s">
        <v>1678</v>
      </c>
      <c r="D173" s="52" t="s">
        <v>1880</v>
      </c>
      <c r="E173" s="29" t="s">
        <v>1770</v>
      </c>
      <c r="F173" s="54"/>
      <c r="G173" s="43">
        <v>2</v>
      </c>
      <c r="H173" s="34">
        <f t="shared" ref="H173" si="66">F173*G173</f>
        <v>0</v>
      </c>
    </row>
    <row r="174" spans="1:8" s="11" customFormat="1" ht="52">
      <c r="A174" s="51" t="s">
        <v>1515</v>
      </c>
      <c r="B174" s="33"/>
      <c r="C174" s="52" t="s">
        <v>1679</v>
      </c>
      <c r="D174" s="52" t="s">
        <v>1881</v>
      </c>
      <c r="E174" s="29" t="s">
        <v>1770</v>
      </c>
      <c r="F174" s="54"/>
      <c r="G174" s="43">
        <v>3</v>
      </c>
      <c r="H174" s="34">
        <f t="shared" ref="H174" si="67">F174*G174</f>
        <v>0</v>
      </c>
    </row>
    <row r="175" spans="1:8" s="11" customFormat="1" ht="13">
      <c r="A175" s="51"/>
      <c r="B175" s="51"/>
      <c r="C175" s="49" t="s">
        <v>398</v>
      </c>
      <c r="D175" s="45" t="s">
        <v>1882</v>
      </c>
      <c r="E175" s="22"/>
      <c r="F175" s="53"/>
      <c r="G175" s="43"/>
      <c r="H175" s="34"/>
    </row>
    <row r="176" spans="1:8" s="11" customFormat="1" ht="39">
      <c r="A176" s="51" t="s">
        <v>1516</v>
      </c>
      <c r="B176" s="33"/>
      <c r="C176" s="52" t="s">
        <v>1680</v>
      </c>
      <c r="D176" s="52" t="s">
        <v>1883</v>
      </c>
      <c r="E176" s="29" t="s">
        <v>1770</v>
      </c>
      <c r="F176" s="54"/>
      <c r="G176" s="43">
        <v>1</v>
      </c>
      <c r="H176" s="34">
        <f t="shared" ref="H176" si="68">F176*G176</f>
        <v>0</v>
      </c>
    </row>
    <row r="177" spans="1:8" s="11" customFormat="1" ht="78">
      <c r="A177" s="51" t="s">
        <v>1517</v>
      </c>
      <c r="B177" s="33"/>
      <c r="C177" s="52" t="s">
        <v>1681</v>
      </c>
      <c r="D177" s="52" t="s">
        <v>1884</v>
      </c>
      <c r="E177" s="29" t="s">
        <v>1770</v>
      </c>
      <c r="F177" s="54"/>
      <c r="G177" s="43">
        <v>50</v>
      </c>
      <c r="H177" s="34">
        <f t="shared" ref="H177" si="69">F177*G177</f>
        <v>0</v>
      </c>
    </row>
    <row r="178" spans="1:8" s="11" customFormat="1" ht="156">
      <c r="A178" s="51" t="s">
        <v>1518</v>
      </c>
      <c r="B178" s="33"/>
      <c r="C178" s="52" t="s">
        <v>1682</v>
      </c>
      <c r="D178" s="52" t="s">
        <v>1885</v>
      </c>
      <c r="E178" s="29" t="s">
        <v>1770</v>
      </c>
      <c r="F178" s="54"/>
      <c r="G178" s="43">
        <v>1</v>
      </c>
      <c r="H178" s="34">
        <f t="shared" ref="H178" si="70">F178*G178</f>
        <v>0</v>
      </c>
    </row>
    <row r="179" spans="1:8" s="11" customFormat="1" ht="204" customHeight="1">
      <c r="A179" s="51" t="s">
        <v>1519</v>
      </c>
      <c r="B179" s="33"/>
      <c r="C179" s="52" t="s">
        <v>1683</v>
      </c>
      <c r="D179" s="52" t="s">
        <v>1886</v>
      </c>
      <c r="E179" s="29" t="s">
        <v>1770</v>
      </c>
      <c r="F179" s="54"/>
      <c r="G179" s="43">
        <v>1</v>
      </c>
      <c r="H179" s="34">
        <f t="shared" ref="H179" si="71">F179*G179</f>
        <v>0</v>
      </c>
    </row>
    <row r="180" spans="1:8" s="11" customFormat="1" ht="26">
      <c r="A180" s="51" t="s">
        <v>1520</v>
      </c>
      <c r="B180" s="33"/>
      <c r="C180" s="52" t="s">
        <v>1684</v>
      </c>
      <c r="D180" s="52" t="s">
        <v>1887</v>
      </c>
      <c r="E180" s="29" t="s">
        <v>1770</v>
      </c>
      <c r="F180" s="54"/>
      <c r="G180" s="43">
        <v>2</v>
      </c>
      <c r="H180" s="34">
        <f t="shared" ref="H180" si="72">F180*G180</f>
        <v>0</v>
      </c>
    </row>
    <row r="181" spans="1:8" s="11" customFormat="1" ht="117">
      <c r="A181" s="51" t="s">
        <v>1521</v>
      </c>
      <c r="B181" s="33"/>
      <c r="C181" s="52" t="s">
        <v>1689</v>
      </c>
      <c r="D181" s="52" t="s">
        <v>1888</v>
      </c>
      <c r="E181" s="29" t="s">
        <v>1832</v>
      </c>
      <c r="F181" s="54"/>
      <c r="G181" s="43">
        <v>1</v>
      </c>
      <c r="H181" s="34">
        <f t="shared" ref="H181" si="73">F181*G181</f>
        <v>0</v>
      </c>
    </row>
    <row r="182" spans="1:8" s="11" customFormat="1" ht="13">
      <c r="A182" s="33" t="s">
        <v>7</v>
      </c>
      <c r="B182" s="33"/>
      <c r="C182" s="49" t="s">
        <v>1662</v>
      </c>
      <c r="D182" s="49" t="s">
        <v>1866</v>
      </c>
      <c r="E182" s="29"/>
      <c r="F182" s="53"/>
      <c r="G182" s="56" t="s">
        <v>120</v>
      </c>
      <c r="H182" s="57">
        <f>SUM(H159:H181)</f>
        <v>0</v>
      </c>
    </row>
    <row r="183" spans="1:8" s="11" customFormat="1" ht="13">
      <c r="A183" s="33" t="s">
        <v>165</v>
      </c>
      <c r="B183" s="33"/>
      <c r="C183" s="49" t="s">
        <v>1685</v>
      </c>
      <c r="D183" s="45" t="s">
        <v>1889</v>
      </c>
      <c r="E183" s="22"/>
      <c r="F183" s="53"/>
      <c r="G183" s="43"/>
      <c r="H183" s="34"/>
    </row>
    <row r="184" spans="1:8" s="11" customFormat="1" ht="13">
      <c r="A184" s="51" t="s">
        <v>1522</v>
      </c>
      <c r="B184" s="33"/>
      <c r="C184" s="52" t="s">
        <v>1686</v>
      </c>
      <c r="D184" s="52" t="s">
        <v>1686</v>
      </c>
      <c r="E184" s="29" t="s">
        <v>2</v>
      </c>
      <c r="F184" s="54"/>
      <c r="G184" s="43">
        <v>110</v>
      </c>
      <c r="H184" s="34">
        <f t="shared" ref="H184" si="74">F184*G184</f>
        <v>0</v>
      </c>
    </row>
    <row r="185" spans="1:8" s="11" customFormat="1" ht="13">
      <c r="A185" s="51" t="s">
        <v>1523</v>
      </c>
      <c r="B185" s="33"/>
      <c r="C185" s="52" t="s">
        <v>1721</v>
      </c>
      <c r="D185" s="52" t="s">
        <v>1721</v>
      </c>
      <c r="E185" s="29" t="s">
        <v>2</v>
      </c>
      <c r="F185" s="54"/>
      <c r="G185" s="43">
        <v>70</v>
      </c>
      <c r="H185" s="34">
        <f t="shared" ref="H185" si="75">F185*G185</f>
        <v>0</v>
      </c>
    </row>
    <row r="186" spans="1:8" s="11" customFormat="1" ht="13">
      <c r="A186" s="51" t="s">
        <v>1524</v>
      </c>
      <c r="B186" s="51"/>
      <c r="C186" s="52" t="s">
        <v>1690</v>
      </c>
      <c r="D186" s="52" t="s">
        <v>1690</v>
      </c>
      <c r="E186" s="29" t="s">
        <v>2</v>
      </c>
      <c r="F186" s="54"/>
      <c r="G186" s="43">
        <v>570</v>
      </c>
      <c r="H186" s="34">
        <f t="shared" ref="H186:H216" si="76">F186*G186</f>
        <v>0</v>
      </c>
    </row>
    <row r="187" spans="1:8" s="11" customFormat="1" ht="13">
      <c r="A187" s="51" t="s">
        <v>1525</v>
      </c>
      <c r="B187" s="51"/>
      <c r="C187" s="52" t="s">
        <v>1691</v>
      </c>
      <c r="D187" s="52" t="s">
        <v>1691</v>
      </c>
      <c r="E187" s="29" t="s">
        <v>2</v>
      </c>
      <c r="F187" s="54"/>
      <c r="G187" s="43">
        <v>760</v>
      </c>
      <c r="H187" s="34">
        <f t="shared" si="76"/>
        <v>0</v>
      </c>
    </row>
    <row r="188" spans="1:8" s="11" customFormat="1" ht="13">
      <c r="A188" s="51" t="s">
        <v>1526</v>
      </c>
      <c r="B188" s="51"/>
      <c r="C188" s="52" t="s">
        <v>1693</v>
      </c>
      <c r="D188" s="52" t="s">
        <v>1693</v>
      </c>
      <c r="E188" s="29" t="s">
        <v>2</v>
      </c>
      <c r="F188" s="54"/>
      <c r="G188" s="43">
        <v>150</v>
      </c>
      <c r="H188" s="34">
        <f t="shared" si="76"/>
        <v>0</v>
      </c>
    </row>
    <row r="189" spans="1:8" s="11" customFormat="1" ht="13">
      <c r="A189" s="51" t="s">
        <v>1527</v>
      </c>
      <c r="B189" s="51"/>
      <c r="C189" s="52" t="s">
        <v>1692</v>
      </c>
      <c r="D189" s="52" t="s">
        <v>1692</v>
      </c>
      <c r="E189" s="29" t="s">
        <v>2</v>
      </c>
      <c r="F189" s="54"/>
      <c r="G189" s="43">
        <v>120</v>
      </c>
      <c r="H189" s="34">
        <f t="shared" si="76"/>
        <v>0</v>
      </c>
    </row>
    <row r="190" spans="1:8" s="11" customFormat="1" ht="13">
      <c r="A190" s="51" t="s">
        <v>1528</v>
      </c>
      <c r="B190" s="51"/>
      <c r="C190" s="52" t="s">
        <v>1694</v>
      </c>
      <c r="D190" s="52" t="s">
        <v>1694</v>
      </c>
      <c r="E190" s="29" t="s">
        <v>2</v>
      </c>
      <c r="F190" s="54"/>
      <c r="G190" s="43">
        <v>20</v>
      </c>
      <c r="H190" s="34">
        <f t="shared" si="76"/>
        <v>0</v>
      </c>
    </row>
    <row r="191" spans="1:8" s="11" customFormat="1" ht="13">
      <c r="A191" s="51" t="s">
        <v>1529</v>
      </c>
      <c r="B191" s="51"/>
      <c r="C191" s="52" t="s">
        <v>1695</v>
      </c>
      <c r="D191" s="52" t="s">
        <v>1695</v>
      </c>
      <c r="E191" s="29" t="s">
        <v>2</v>
      </c>
      <c r="F191" s="54"/>
      <c r="G191" s="43">
        <v>40</v>
      </c>
      <c r="H191" s="34">
        <f t="shared" si="76"/>
        <v>0</v>
      </c>
    </row>
    <row r="192" spans="1:8" s="11" customFormat="1" ht="13">
      <c r="A192" s="51" t="s">
        <v>1531</v>
      </c>
      <c r="B192" s="51"/>
      <c r="C192" s="52" t="s">
        <v>1696</v>
      </c>
      <c r="D192" s="52" t="s">
        <v>1696</v>
      </c>
      <c r="E192" s="29" t="s">
        <v>2</v>
      </c>
      <c r="F192" s="54"/>
      <c r="G192" s="43">
        <v>350</v>
      </c>
      <c r="H192" s="34">
        <f t="shared" si="76"/>
        <v>0</v>
      </c>
    </row>
    <row r="193" spans="1:8" s="11" customFormat="1" ht="13">
      <c r="A193" s="51" t="s">
        <v>1530</v>
      </c>
      <c r="B193" s="51"/>
      <c r="C193" s="52" t="s">
        <v>1697</v>
      </c>
      <c r="D193" s="52" t="s">
        <v>1697</v>
      </c>
      <c r="E193" s="29" t="s">
        <v>2</v>
      </c>
      <c r="F193" s="54"/>
      <c r="G193" s="43">
        <v>1100</v>
      </c>
      <c r="H193" s="34">
        <f t="shared" si="76"/>
        <v>0</v>
      </c>
    </row>
    <row r="194" spans="1:8" s="11" customFormat="1" ht="13">
      <c r="A194" s="51" t="s">
        <v>1725</v>
      </c>
      <c r="B194" s="51"/>
      <c r="C194" s="52" t="s">
        <v>1698</v>
      </c>
      <c r="D194" s="52" t="s">
        <v>1698</v>
      </c>
      <c r="E194" s="29" t="s">
        <v>2</v>
      </c>
      <c r="F194" s="54"/>
      <c r="G194" s="43">
        <v>15</v>
      </c>
      <c r="H194" s="34">
        <f t="shared" si="76"/>
        <v>0</v>
      </c>
    </row>
    <row r="195" spans="1:8" s="11" customFormat="1" ht="13">
      <c r="A195" s="51" t="s">
        <v>1726</v>
      </c>
      <c r="B195" s="51"/>
      <c r="C195" s="52" t="s">
        <v>1699</v>
      </c>
      <c r="D195" s="52" t="s">
        <v>1699</v>
      </c>
      <c r="E195" s="29" t="s">
        <v>2</v>
      </c>
      <c r="F195" s="54"/>
      <c r="G195" s="43">
        <v>60</v>
      </c>
      <c r="H195" s="34">
        <f t="shared" si="76"/>
        <v>0</v>
      </c>
    </row>
    <row r="196" spans="1:8" s="11" customFormat="1" ht="13">
      <c r="A196" s="51" t="s">
        <v>1727</v>
      </c>
      <c r="B196" s="51"/>
      <c r="C196" s="52" t="s">
        <v>1700</v>
      </c>
      <c r="D196" s="52" t="s">
        <v>1700</v>
      </c>
      <c r="E196" s="29" t="s">
        <v>2</v>
      </c>
      <c r="F196" s="54"/>
      <c r="G196" s="43">
        <v>150</v>
      </c>
      <c r="H196" s="34">
        <f t="shared" si="76"/>
        <v>0</v>
      </c>
    </row>
    <row r="197" spans="1:8" s="11" customFormat="1" ht="13">
      <c r="A197" s="51" t="s">
        <v>1728</v>
      </c>
      <c r="B197" s="51"/>
      <c r="C197" s="52" t="s">
        <v>1701</v>
      </c>
      <c r="D197" s="52" t="s">
        <v>1701</v>
      </c>
      <c r="E197" s="29" t="s">
        <v>2</v>
      </c>
      <c r="F197" s="54"/>
      <c r="G197" s="43">
        <v>10</v>
      </c>
      <c r="H197" s="34">
        <f t="shared" si="76"/>
        <v>0</v>
      </c>
    </row>
    <row r="198" spans="1:8" s="11" customFormat="1" ht="13">
      <c r="A198" s="51" t="s">
        <v>1729</v>
      </c>
      <c r="B198" s="51"/>
      <c r="C198" s="52" t="s">
        <v>1702</v>
      </c>
      <c r="D198" s="52" t="s">
        <v>1702</v>
      </c>
      <c r="E198" s="29" t="s">
        <v>2</v>
      </c>
      <c r="F198" s="54"/>
      <c r="G198" s="43">
        <v>110</v>
      </c>
      <c r="H198" s="34">
        <f t="shared" si="76"/>
        <v>0</v>
      </c>
    </row>
    <row r="199" spans="1:8" s="11" customFormat="1" ht="13">
      <c r="A199" s="51" t="s">
        <v>1730</v>
      </c>
      <c r="B199" s="51"/>
      <c r="C199" s="52" t="s">
        <v>1703</v>
      </c>
      <c r="D199" s="52" t="s">
        <v>1703</v>
      </c>
      <c r="E199" s="29" t="s">
        <v>2</v>
      </c>
      <c r="F199" s="54"/>
      <c r="G199" s="43">
        <v>5600</v>
      </c>
      <c r="H199" s="34">
        <f t="shared" si="76"/>
        <v>0</v>
      </c>
    </row>
    <row r="200" spans="1:8" s="11" customFormat="1" ht="13">
      <c r="A200" s="51" t="s">
        <v>1731</v>
      </c>
      <c r="B200" s="51"/>
      <c r="C200" s="52" t="s">
        <v>1704</v>
      </c>
      <c r="D200" s="52" t="s">
        <v>1704</v>
      </c>
      <c r="E200" s="29" t="s">
        <v>2</v>
      </c>
      <c r="F200" s="54"/>
      <c r="G200" s="43">
        <v>40</v>
      </c>
      <c r="H200" s="34">
        <f t="shared" si="76"/>
        <v>0</v>
      </c>
    </row>
    <row r="201" spans="1:8" s="11" customFormat="1" ht="13">
      <c r="A201" s="51" t="s">
        <v>1732</v>
      </c>
      <c r="B201" s="51"/>
      <c r="C201" s="52" t="s">
        <v>1705</v>
      </c>
      <c r="D201" s="52" t="s">
        <v>1705</v>
      </c>
      <c r="E201" s="29" t="s">
        <v>2</v>
      </c>
      <c r="F201" s="54"/>
      <c r="G201" s="43">
        <v>80</v>
      </c>
      <c r="H201" s="34">
        <f t="shared" si="76"/>
        <v>0</v>
      </c>
    </row>
    <row r="202" spans="1:8" s="11" customFormat="1" ht="13">
      <c r="A202" s="51" t="s">
        <v>1733</v>
      </c>
      <c r="B202" s="51"/>
      <c r="C202" s="52" t="s">
        <v>1706</v>
      </c>
      <c r="D202" s="52" t="s">
        <v>1890</v>
      </c>
      <c r="E202" s="29" t="s">
        <v>2</v>
      </c>
      <c r="F202" s="54"/>
      <c r="G202" s="43">
        <v>500</v>
      </c>
      <c r="H202" s="34">
        <f t="shared" si="76"/>
        <v>0</v>
      </c>
    </row>
    <row r="203" spans="1:8" s="11" customFormat="1" ht="13">
      <c r="A203" s="51" t="s">
        <v>1734</v>
      </c>
      <c r="B203" s="51"/>
      <c r="C203" s="52" t="s">
        <v>1722</v>
      </c>
      <c r="D203" s="52" t="s">
        <v>1891</v>
      </c>
      <c r="E203" s="29" t="s">
        <v>2</v>
      </c>
      <c r="F203" s="54"/>
      <c r="G203" s="43">
        <v>70</v>
      </c>
      <c r="H203" s="34">
        <f t="shared" si="76"/>
        <v>0</v>
      </c>
    </row>
    <row r="204" spans="1:8" s="11" customFormat="1" ht="26">
      <c r="A204" s="51" t="s">
        <v>1735</v>
      </c>
      <c r="B204" s="51"/>
      <c r="C204" s="52" t="s">
        <v>1707</v>
      </c>
      <c r="D204" s="52" t="s">
        <v>1892</v>
      </c>
      <c r="E204" s="29" t="s">
        <v>1770</v>
      </c>
      <c r="F204" s="54"/>
      <c r="G204" s="43">
        <v>15</v>
      </c>
      <c r="H204" s="34">
        <f t="shared" si="76"/>
        <v>0</v>
      </c>
    </row>
    <row r="205" spans="1:8" s="11" customFormat="1" ht="26">
      <c r="A205" s="51" t="s">
        <v>1736</v>
      </c>
      <c r="B205" s="51"/>
      <c r="C205" s="52" t="s">
        <v>1708</v>
      </c>
      <c r="D205" s="52" t="s">
        <v>1893</v>
      </c>
      <c r="E205" s="29" t="s">
        <v>1770</v>
      </c>
      <c r="F205" s="54"/>
      <c r="G205" s="43">
        <v>20</v>
      </c>
      <c r="H205" s="34">
        <f t="shared" si="76"/>
        <v>0</v>
      </c>
    </row>
    <row r="206" spans="1:8" s="11" customFormat="1" ht="39">
      <c r="A206" s="51" t="s">
        <v>1737</v>
      </c>
      <c r="B206" s="51"/>
      <c r="C206" s="52" t="s">
        <v>1709</v>
      </c>
      <c r="D206" s="52" t="s">
        <v>1894</v>
      </c>
      <c r="E206" s="29" t="s">
        <v>1770</v>
      </c>
      <c r="F206" s="54"/>
      <c r="G206" s="43">
        <v>50</v>
      </c>
      <c r="H206" s="34">
        <f t="shared" si="76"/>
        <v>0</v>
      </c>
    </row>
    <row r="207" spans="1:8" s="11" customFormat="1" ht="39">
      <c r="A207" s="51" t="s">
        <v>1738</v>
      </c>
      <c r="B207" s="51"/>
      <c r="C207" s="52" t="s">
        <v>1710</v>
      </c>
      <c r="D207" s="52" t="s">
        <v>1895</v>
      </c>
      <c r="E207" s="29" t="s">
        <v>2</v>
      </c>
      <c r="F207" s="54"/>
      <c r="G207" s="43">
        <v>150</v>
      </c>
      <c r="H207" s="34">
        <f t="shared" si="76"/>
        <v>0</v>
      </c>
    </row>
    <row r="208" spans="1:8" s="11" customFormat="1" ht="26">
      <c r="A208" s="51" t="s">
        <v>1739</v>
      </c>
      <c r="B208" s="51"/>
      <c r="C208" s="52" t="s">
        <v>1711</v>
      </c>
      <c r="D208" s="52" t="s">
        <v>1896</v>
      </c>
      <c r="E208" s="29" t="s">
        <v>2</v>
      </c>
      <c r="F208" s="54"/>
      <c r="G208" s="43">
        <v>10</v>
      </c>
      <c r="H208" s="34">
        <f t="shared" si="76"/>
        <v>0</v>
      </c>
    </row>
    <row r="209" spans="1:8" s="11" customFormat="1" ht="26">
      <c r="A209" s="51" t="s">
        <v>1740</v>
      </c>
      <c r="B209" s="51"/>
      <c r="C209" s="52" t="s">
        <v>1712</v>
      </c>
      <c r="D209" s="52" t="s">
        <v>1897</v>
      </c>
      <c r="E209" s="29" t="s">
        <v>2</v>
      </c>
      <c r="F209" s="54"/>
      <c r="G209" s="43">
        <v>290</v>
      </c>
      <c r="H209" s="34">
        <f t="shared" si="76"/>
        <v>0</v>
      </c>
    </row>
    <row r="210" spans="1:8" s="11" customFormat="1" ht="26">
      <c r="A210" s="51" t="s">
        <v>1741</v>
      </c>
      <c r="B210" s="51"/>
      <c r="C210" s="52" t="s">
        <v>1713</v>
      </c>
      <c r="D210" s="52" t="s">
        <v>1898</v>
      </c>
      <c r="E210" s="29" t="s">
        <v>2</v>
      </c>
      <c r="F210" s="54"/>
      <c r="G210" s="43">
        <v>60</v>
      </c>
      <c r="H210" s="34">
        <f t="shared" si="76"/>
        <v>0</v>
      </c>
    </row>
    <row r="211" spans="1:8" s="11" customFormat="1" ht="26">
      <c r="A211" s="51" t="s">
        <v>1742</v>
      </c>
      <c r="B211" s="51"/>
      <c r="C211" s="52" t="s">
        <v>1714</v>
      </c>
      <c r="D211" s="52" t="s">
        <v>1899</v>
      </c>
      <c r="E211" s="29" t="s">
        <v>2</v>
      </c>
      <c r="F211" s="54"/>
      <c r="G211" s="43">
        <v>1400</v>
      </c>
      <c r="H211" s="34">
        <f t="shared" si="76"/>
        <v>0</v>
      </c>
    </row>
    <row r="212" spans="1:8" s="11" customFormat="1" ht="13">
      <c r="A212" s="51" t="s">
        <v>1743</v>
      </c>
      <c r="B212" s="51"/>
      <c r="C212" s="52" t="s">
        <v>1715</v>
      </c>
      <c r="D212" s="52" t="s">
        <v>1900</v>
      </c>
      <c r="E212" s="29" t="s">
        <v>2</v>
      </c>
      <c r="F212" s="54"/>
      <c r="G212" s="43">
        <v>250</v>
      </c>
      <c r="H212" s="34">
        <f t="shared" si="76"/>
        <v>0</v>
      </c>
    </row>
    <row r="213" spans="1:8" s="11" customFormat="1" ht="26">
      <c r="A213" s="51" t="s">
        <v>1744</v>
      </c>
      <c r="B213" s="51"/>
      <c r="C213" s="52" t="s">
        <v>1716</v>
      </c>
      <c r="D213" s="52" t="s">
        <v>1901</v>
      </c>
      <c r="E213" s="29" t="s">
        <v>2</v>
      </c>
      <c r="F213" s="54"/>
      <c r="G213" s="43">
        <v>1000</v>
      </c>
      <c r="H213" s="34">
        <f t="shared" si="76"/>
        <v>0</v>
      </c>
    </row>
    <row r="214" spans="1:8" s="11" customFormat="1" ht="26">
      <c r="A214" s="51" t="s">
        <v>1745</v>
      </c>
      <c r="B214" s="51"/>
      <c r="C214" s="52" t="s">
        <v>1717</v>
      </c>
      <c r="D214" s="52" t="s">
        <v>1902</v>
      </c>
      <c r="E214" s="29" t="s">
        <v>2</v>
      </c>
      <c r="F214" s="54"/>
      <c r="G214" s="43">
        <v>430</v>
      </c>
      <c r="H214" s="34">
        <f t="shared" si="76"/>
        <v>0</v>
      </c>
    </row>
    <row r="215" spans="1:8" s="11" customFormat="1" ht="39">
      <c r="A215" s="51" t="s">
        <v>1746</v>
      </c>
      <c r="B215" s="51"/>
      <c r="C215" s="52" t="s">
        <v>1718</v>
      </c>
      <c r="D215" s="52" t="s">
        <v>1903</v>
      </c>
      <c r="E215" s="29" t="s">
        <v>2</v>
      </c>
      <c r="F215" s="54"/>
      <c r="G215" s="43">
        <v>100</v>
      </c>
      <c r="H215" s="34">
        <f t="shared" si="76"/>
        <v>0</v>
      </c>
    </row>
    <row r="216" spans="1:8" s="11" customFormat="1" ht="26">
      <c r="A216" s="51" t="s">
        <v>1747</v>
      </c>
      <c r="B216" s="51"/>
      <c r="C216" s="52" t="s">
        <v>1719</v>
      </c>
      <c r="D216" s="52" t="s">
        <v>1904</v>
      </c>
      <c r="E216" s="29" t="s">
        <v>1832</v>
      </c>
      <c r="F216" s="54"/>
      <c r="G216" s="43">
        <v>1</v>
      </c>
      <c r="H216" s="34">
        <f t="shared" si="76"/>
        <v>0</v>
      </c>
    </row>
    <row r="217" spans="1:8" s="97" customFormat="1" ht="26">
      <c r="A217" s="33" t="s">
        <v>165</v>
      </c>
      <c r="B217" s="33"/>
      <c r="C217" s="93" t="s">
        <v>1685</v>
      </c>
      <c r="D217" s="93" t="s">
        <v>1889</v>
      </c>
      <c r="E217" s="94"/>
      <c r="F217" s="53"/>
      <c r="G217" s="95" t="s">
        <v>1908</v>
      </c>
      <c r="H217" s="96">
        <f>SUM(H184:H216)</f>
        <v>0</v>
      </c>
    </row>
    <row r="218" spans="1:8" s="97" customFormat="1" ht="26">
      <c r="A218" s="33" t="s">
        <v>1</v>
      </c>
      <c r="B218" s="33"/>
      <c r="C218" s="93" t="s">
        <v>1619</v>
      </c>
      <c r="D218" s="96" t="str">
        <f>D142</f>
        <v>DISTRIBUTION CABINETS OF AUTOMATION</v>
      </c>
      <c r="E218" s="94"/>
      <c r="F218" s="53"/>
      <c r="G218" s="95" t="s">
        <v>1908</v>
      </c>
      <c r="H218" s="96">
        <f>H142</f>
        <v>0</v>
      </c>
    </row>
    <row r="219" spans="1:8" s="97" customFormat="1" ht="26">
      <c r="A219" s="33" t="s">
        <v>3</v>
      </c>
      <c r="B219" s="33"/>
      <c r="C219" s="93" t="s">
        <v>1649</v>
      </c>
      <c r="D219" s="96" t="str">
        <f>D156</f>
        <v>OTHER EQUIPMENT AND WORKS FOR CSNU</v>
      </c>
      <c r="E219" s="94"/>
      <c r="F219" s="53"/>
      <c r="G219" s="95" t="s">
        <v>1908</v>
      </c>
      <c r="H219" s="96">
        <f>H156</f>
        <v>0</v>
      </c>
    </row>
    <row r="220" spans="1:8" s="97" customFormat="1" ht="26">
      <c r="A220" s="33" t="s">
        <v>7</v>
      </c>
      <c r="B220" s="33"/>
      <c r="C220" s="93" t="s">
        <v>1662</v>
      </c>
      <c r="D220" s="96" t="str">
        <f>D182</f>
        <v>EQUIPMENT IN THE FIELD</v>
      </c>
      <c r="E220" s="94"/>
      <c r="F220" s="53"/>
      <c r="G220" s="95" t="s">
        <v>1908</v>
      </c>
      <c r="H220" s="96">
        <f>H182</f>
        <v>0</v>
      </c>
    </row>
    <row r="221" spans="1:8" s="97" customFormat="1" ht="26">
      <c r="A221" s="33" t="s">
        <v>165</v>
      </c>
      <c r="B221" s="33"/>
      <c r="C221" s="93" t="s">
        <v>1685</v>
      </c>
      <c r="D221" s="96" t="str">
        <f>D217</f>
        <v>CABLES, CABLE RAILS AND PIPES</v>
      </c>
      <c r="E221" s="94"/>
      <c r="F221" s="53"/>
      <c r="G221" s="95" t="s">
        <v>1908</v>
      </c>
      <c r="H221" s="96">
        <f>H217</f>
        <v>0</v>
      </c>
    </row>
    <row r="222" spans="1:8" s="11" customFormat="1" ht="13">
      <c r="A222" s="33" t="s">
        <v>1062</v>
      </c>
      <c r="B222" s="33"/>
      <c r="C222" s="49" t="s">
        <v>1720</v>
      </c>
      <c r="D222" s="49" t="s">
        <v>1905</v>
      </c>
      <c r="E222" s="29"/>
      <c r="F222" s="53"/>
      <c r="G222" s="43"/>
      <c r="H222" s="57">
        <f>SUM(H218:H221)</f>
        <v>0</v>
      </c>
    </row>
    <row r="223" spans="1:8" s="11" customFormat="1" ht="13">
      <c r="A223" s="51"/>
      <c r="B223" s="51"/>
      <c r="C223" s="52"/>
      <c r="D223" s="52"/>
      <c r="E223" s="29"/>
      <c r="F223" s="53"/>
      <c r="G223" s="43"/>
      <c r="H223" s="34"/>
    </row>
    <row r="224" spans="1:8" s="11" customFormat="1" ht="13">
      <c r="A224" s="51"/>
      <c r="B224" s="51"/>
      <c r="C224" s="52"/>
      <c r="D224" s="52"/>
      <c r="E224" s="29"/>
      <c r="F224" s="53"/>
      <c r="G224" s="43"/>
      <c r="H224" s="34"/>
    </row>
    <row r="225" spans="1:8" s="11" customFormat="1" ht="13">
      <c r="A225" s="51"/>
      <c r="B225" s="51"/>
      <c r="C225" s="52"/>
      <c r="D225" s="52"/>
      <c r="E225" s="29"/>
      <c r="F225" s="53"/>
      <c r="G225" s="43"/>
      <c r="H225" s="34"/>
    </row>
    <row r="226" spans="1:8" s="11" customFormat="1" ht="13">
      <c r="A226" s="51"/>
      <c r="B226" s="51"/>
      <c r="C226" s="52"/>
      <c r="D226" s="52"/>
      <c r="E226" s="29"/>
      <c r="F226" s="53"/>
      <c r="G226" s="43"/>
      <c r="H226" s="34"/>
    </row>
  </sheetData>
  <mergeCells count="2">
    <mergeCell ref="A1:H1"/>
    <mergeCell ref="A2:H2"/>
  </mergeCells>
  <pageMargins left="0.25" right="0.25" top="0.75" bottom="0.75" header="0.3" footer="0.3"/>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9411-B8E6-4F1E-AAE5-9A00D19BEF62}">
  <sheetPr>
    <tabColor rgb="FFFFFF00"/>
  </sheetPr>
  <dimension ref="A1:J349"/>
  <sheetViews>
    <sheetView zoomScale="80" zoomScaleNormal="80" zoomScaleSheetLayoutView="100" zoomScalePageLayoutView="85" workbookViewId="0">
      <pane ySplit="4" topLeftCell="A324" activePane="bottomLeft" state="frozen"/>
      <selection pane="bottomLeft" activeCell="A313" sqref="A313"/>
    </sheetView>
  </sheetViews>
  <sheetFormatPr defaultColWidth="8.90625" defaultRowHeight="15.5"/>
  <cols>
    <col min="1" max="1" width="6.6328125" style="31" customWidth="1"/>
    <col min="2" max="2" width="6.6328125" style="47" customWidth="1"/>
    <col min="3" max="4" width="36.36328125" style="44" customWidth="1"/>
    <col min="5" max="5" width="6.632812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1758</v>
      </c>
      <c r="B1" s="219"/>
      <c r="C1" s="219"/>
      <c r="D1" s="219"/>
      <c r="E1" s="219"/>
      <c r="F1" s="219"/>
      <c r="G1" s="219"/>
      <c r="H1" s="220"/>
    </row>
    <row r="2" spans="1:10" s="11" customFormat="1" ht="36" customHeight="1">
      <c r="A2" s="211" t="s">
        <v>1947</v>
      </c>
      <c r="B2" s="212"/>
      <c r="C2" s="212"/>
      <c r="D2" s="212"/>
      <c r="E2" s="212"/>
      <c r="F2" s="212"/>
      <c r="G2" s="212"/>
      <c r="H2" s="213"/>
    </row>
    <row r="3" spans="1:10" s="88" customFormat="1" ht="74">
      <c r="A3" s="16" t="s">
        <v>1760</v>
      </c>
      <c r="B3" s="87" t="s">
        <v>1761</v>
      </c>
      <c r="C3" s="16" t="s">
        <v>18</v>
      </c>
      <c r="D3" s="16" t="s">
        <v>1762</v>
      </c>
      <c r="E3" s="87" t="s">
        <v>1763</v>
      </c>
      <c r="F3" s="90" t="s">
        <v>3022</v>
      </c>
      <c r="G3" s="16" t="s">
        <v>1765</v>
      </c>
      <c r="H3" s="24" t="s">
        <v>1766</v>
      </c>
      <c r="J3" s="89"/>
    </row>
    <row r="4" spans="1:10" s="11" customFormat="1" ht="13">
      <c r="A4" s="28" t="s">
        <v>9</v>
      </c>
      <c r="B4" s="28" t="s">
        <v>10</v>
      </c>
      <c r="C4" s="46" t="s">
        <v>14</v>
      </c>
      <c r="D4" s="46"/>
      <c r="E4" s="22" t="s">
        <v>15</v>
      </c>
      <c r="F4" s="48" t="s">
        <v>11</v>
      </c>
      <c r="G4" s="48" t="s">
        <v>16</v>
      </c>
      <c r="H4" s="38" t="s">
        <v>17</v>
      </c>
    </row>
    <row r="5" spans="1:10" s="11" customFormat="1" ht="13">
      <c r="A5" s="35" t="s">
        <v>1063</v>
      </c>
      <c r="B5" s="40"/>
      <c r="C5" s="26" t="s">
        <v>1067</v>
      </c>
      <c r="D5" s="26"/>
      <c r="E5" s="36"/>
      <c r="F5" s="17"/>
      <c r="G5" s="32"/>
      <c r="H5" s="37"/>
    </row>
    <row r="6" spans="1:10" s="11" customFormat="1" ht="13">
      <c r="A6" s="35"/>
      <c r="B6" s="40"/>
      <c r="C6" s="26" t="s">
        <v>1948</v>
      </c>
      <c r="D6" s="26"/>
      <c r="E6" s="36"/>
      <c r="F6" s="17"/>
      <c r="G6" s="32"/>
      <c r="H6" s="37"/>
    </row>
    <row r="7" spans="1:10" s="11" customFormat="1" ht="26">
      <c r="A7" s="33" t="s">
        <v>1</v>
      </c>
      <c r="B7" s="33"/>
      <c r="C7" s="80" t="s">
        <v>1313</v>
      </c>
      <c r="D7" s="80" t="s">
        <v>1949</v>
      </c>
      <c r="E7" s="29"/>
      <c r="F7" s="25"/>
      <c r="G7" s="30"/>
      <c r="H7" s="50"/>
    </row>
    <row r="8" spans="1:10" s="11" customFormat="1" ht="403">
      <c r="A8" s="51" t="s">
        <v>42</v>
      </c>
      <c r="B8" s="33"/>
      <c r="C8" s="52" t="s">
        <v>1241</v>
      </c>
      <c r="D8" s="52" t="s">
        <v>1950</v>
      </c>
      <c r="E8" s="29" t="s">
        <v>1951</v>
      </c>
      <c r="F8" s="54"/>
      <c r="G8" s="43">
        <v>2</v>
      </c>
      <c r="H8" s="34">
        <f t="shared" ref="H8" si="0">F8*G8</f>
        <v>0</v>
      </c>
    </row>
    <row r="9" spans="1:10" s="11" customFormat="1" ht="208">
      <c r="A9" s="51" t="s">
        <v>24</v>
      </c>
      <c r="B9" s="33"/>
      <c r="C9" s="52" t="s">
        <v>1532</v>
      </c>
      <c r="D9" s="52" t="s">
        <v>1952</v>
      </c>
      <c r="E9" s="27"/>
      <c r="F9" s="54"/>
      <c r="G9" s="43"/>
      <c r="H9" s="34"/>
    </row>
    <row r="10" spans="1:10" s="11" customFormat="1" ht="13">
      <c r="A10" s="51"/>
      <c r="B10" s="51"/>
      <c r="C10" s="52" t="s">
        <v>1242</v>
      </c>
      <c r="D10" s="52" t="s">
        <v>1242</v>
      </c>
      <c r="E10" s="27" t="s">
        <v>2</v>
      </c>
      <c r="F10" s="54"/>
      <c r="G10" s="43">
        <v>120</v>
      </c>
      <c r="H10" s="34">
        <f t="shared" ref="H10" si="1">F10*G10</f>
        <v>0</v>
      </c>
    </row>
    <row r="11" spans="1:10" s="11" customFormat="1" ht="13">
      <c r="A11" s="51"/>
      <c r="B11" s="51"/>
      <c r="C11" s="52" t="s">
        <v>1243</v>
      </c>
      <c r="D11" s="52" t="s">
        <v>1243</v>
      </c>
      <c r="E11" s="27" t="s">
        <v>2</v>
      </c>
      <c r="F11" s="54"/>
      <c r="G11" s="43">
        <v>110</v>
      </c>
      <c r="H11" s="34">
        <f t="shared" ref="H11" si="2">F11*G11</f>
        <v>0</v>
      </c>
    </row>
    <row r="12" spans="1:10" s="11" customFormat="1" ht="65">
      <c r="A12" s="51" t="s">
        <v>28</v>
      </c>
      <c r="B12" s="33"/>
      <c r="C12" s="52" t="s">
        <v>1244</v>
      </c>
      <c r="D12" s="52" t="s">
        <v>1953</v>
      </c>
      <c r="E12" s="27"/>
      <c r="F12" s="54"/>
      <c r="G12" s="43"/>
      <c r="H12" s="34"/>
    </row>
    <row r="13" spans="1:10" s="11" customFormat="1" ht="13">
      <c r="A13" s="51"/>
      <c r="B13" s="51"/>
      <c r="C13" s="52" t="s">
        <v>1245</v>
      </c>
      <c r="D13" s="52" t="s">
        <v>1245</v>
      </c>
      <c r="E13" s="27" t="s">
        <v>1954</v>
      </c>
      <c r="F13" s="54"/>
      <c r="G13" s="43">
        <v>2</v>
      </c>
      <c r="H13" s="34">
        <f t="shared" ref="H13:H14" si="3">F13*G13</f>
        <v>0</v>
      </c>
    </row>
    <row r="14" spans="1:10" s="11" customFormat="1" ht="13">
      <c r="A14" s="51"/>
      <c r="B14" s="51"/>
      <c r="C14" s="52" t="s">
        <v>1246</v>
      </c>
      <c r="D14" s="52" t="s">
        <v>1246</v>
      </c>
      <c r="E14" s="27" t="s">
        <v>1954</v>
      </c>
      <c r="F14" s="54"/>
      <c r="G14" s="43">
        <v>2</v>
      </c>
      <c r="H14" s="34">
        <f t="shared" si="3"/>
        <v>0</v>
      </c>
    </row>
    <row r="15" spans="1:10" s="11" customFormat="1" ht="65">
      <c r="A15" s="51" t="s">
        <v>30</v>
      </c>
      <c r="B15" s="33"/>
      <c r="C15" s="52" t="s">
        <v>1247</v>
      </c>
      <c r="D15" s="52" t="s">
        <v>1955</v>
      </c>
      <c r="E15" s="27"/>
      <c r="F15" s="54"/>
      <c r="G15" s="43"/>
      <c r="H15" s="34"/>
    </row>
    <row r="16" spans="1:10" s="11" customFormat="1" ht="13">
      <c r="A16" s="51"/>
      <c r="B16" s="51"/>
      <c r="C16" s="52" t="s">
        <v>1245</v>
      </c>
      <c r="D16" s="52" t="s">
        <v>1245</v>
      </c>
      <c r="E16" s="27" t="s">
        <v>1954</v>
      </c>
      <c r="F16" s="54"/>
      <c r="G16" s="43">
        <v>8</v>
      </c>
      <c r="H16" s="34">
        <f t="shared" ref="H16:H17" si="4">F16*G16</f>
        <v>0</v>
      </c>
    </row>
    <row r="17" spans="1:8" s="11" customFormat="1" ht="13">
      <c r="A17" s="51"/>
      <c r="B17" s="51"/>
      <c r="C17" s="52" t="s">
        <v>1246</v>
      </c>
      <c r="D17" s="52" t="s">
        <v>1246</v>
      </c>
      <c r="E17" s="27" t="s">
        <v>1954</v>
      </c>
      <c r="F17" s="54"/>
      <c r="G17" s="43">
        <v>8</v>
      </c>
      <c r="H17" s="34">
        <f t="shared" si="4"/>
        <v>0</v>
      </c>
    </row>
    <row r="18" spans="1:8" s="11" customFormat="1" ht="78">
      <c r="A18" s="51" t="s">
        <v>32</v>
      </c>
      <c r="B18" s="33"/>
      <c r="C18" s="52" t="s">
        <v>1248</v>
      </c>
      <c r="D18" s="52" t="s">
        <v>1956</v>
      </c>
      <c r="E18" s="27"/>
      <c r="F18" s="54"/>
      <c r="G18" s="43"/>
      <c r="H18" s="34"/>
    </row>
    <row r="19" spans="1:8" s="11" customFormat="1" ht="13">
      <c r="A19" s="51"/>
      <c r="B19" s="51"/>
      <c r="C19" s="52" t="s">
        <v>1245</v>
      </c>
      <c r="D19" s="52" t="s">
        <v>1245</v>
      </c>
      <c r="E19" s="27" t="s">
        <v>1954</v>
      </c>
      <c r="F19" s="54"/>
      <c r="G19" s="43">
        <v>36</v>
      </c>
      <c r="H19" s="34">
        <f t="shared" ref="H19:H20" si="5">F19*G19</f>
        <v>0</v>
      </c>
    </row>
    <row r="20" spans="1:8" s="11" customFormat="1" ht="13">
      <c r="A20" s="51"/>
      <c r="B20" s="51"/>
      <c r="C20" s="52" t="s">
        <v>1246</v>
      </c>
      <c r="D20" s="52" t="s">
        <v>1246</v>
      </c>
      <c r="E20" s="27" t="s">
        <v>1954</v>
      </c>
      <c r="F20" s="54"/>
      <c r="G20" s="43">
        <v>36</v>
      </c>
      <c r="H20" s="34">
        <f t="shared" si="5"/>
        <v>0</v>
      </c>
    </row>
    <row r="21" spans="1:8" s="11" customFormat="1" ht="65">
      <c r="A21" s="51" t="s">
        <v>35</v>
      </c>
      <c r="B21" s="33"/>
      <c r="C21" s="52" t="s">
        <v>1249</v>
      </c>
      <c r="D21" s="52" t="s">
        <v>1957</v>
      </c>
      <c r="E21" s="27"/>
      <c r="F21" s="54"/>
      <c r="G21" s="43"/>
      <c r="H21" s="34"/>
    </row>
    <row r="22" spans="1:8" s="11" customFormat="1" ht="13">
      <c r="A22" s="51"/>
      <c r="B22" s="51"/>
      <c r="C22" s="52" t="s">
        <v>1245</v>
      </c>
      <c r="D22" s="52" t="s">
        <v>1245</v>
      </c>
      <c r="E22" s="27" t="s">
        <v>1954</v>
      </c>
      <c r="F22" s="54"/>
      <c r="G22" s="43">
        <v>2</v>
      </c>
      <c r="H22" s="34">
        <f t="shared" ref="H22:H23" si="6">F22*G22</f>
        <v>0</v>
      </c>
    </row>
    <row r="23" spans="1:8" s="11" customFormat="1" ht="13">
      <c r="A23" s="51"/>
      <c r="B23" s="51"/>
      <c r="C23" s="52" t="s">
        <v>1246</v>
      </c>
      <c r="D23" s="52" t="s">
        <v>1246</v>
      </c>
      <c r="E23" s="27" t="s">
        <v>1954</v>
      </c>
      <c r="F23" s="54"/>
      <c r="G23" s="43">
        <v>2</v>
      </c>
      <c r="H23" s="34">
        <f t="shared" si="6"/>
        <v>0</v>
      </c>
    </row>
    <row r="24" spans="1:8" s="11" customFormat="1" ht="52">
      <c r="A24" s="51" t="s">
        <v>54</v>
      </c>
      <c r="B24" s="33"/>
      <c r="C24" s="52" t="s">
        <v>1250</v>
      </c>
      <c r="D24" s="52" t="s">
        <v>1958</v>
      </c>
      <c r="E24" s="27" t="s">
        <v>1954</v>
      </c>
      <c r="F24" s="54"/>
      <c r="G24" s="43">
        <v>48</v>
      </c>
      <c r="H24" s="34">
        <f t="shared" ref="H24" si="7">F24*G24</f>
        <v>0</v>
      </c>
    </row>
    <row r="25" spans="1:8" s="11" customFormat="1" ht="26">
      <c r="A25" s="51" t="s">
        <v>70</v>
      </c>
      <c r="B25" s="33"/>
      <c r="C25" s="52" t="s">
        <v>1251</v>
      </c>
      <c r="D25" s="52" t="s">
        <v>1960</v>
      </c>
      <c r="E25" s="29" t="s">
        <v>1959</v>
      </c>
      <c r="F25" s="54"/>
      <c r="G25" s="43">
        <v>1</v>
      </c>
      <c r="H25" s="34">
        <f t="shared" ref="H25" si="8">F25*G25</f>
        <v>0</v>
      </c>
    </row>
    <row r="26" spans="1:8" s="11" customFormat="1" ht="325">
      <c r="A26" s="51" t="s">
        <v>72</v>
      </c>
      <c r="B26" s="33"/>
      <c r="C26" s="52" t="s">
        <v>1252</v>
      </c>
      <c r="D26" s="52" t="s">
        <v>1961</v>
      </c>
      <c r="E26" s="29" t="s">
        <v>1959</v>
      </c>
      <c r="F26" s="54"/>
      <c r="G26" s="43">
        <v>1</v>
      </c>
      <c r="H26" s="34">
        <f t="shared" ref="H26" si="9">F26*G26</f>
        <v>0</v>
      </c>
    </row>
    <row r="27" spans="1:8" s="11" customFormat="1" ht="299">
      <c r="A27" s="51" t="s">
        <v>75</v>
      </c>
      <c r="B27" s="33"/>
      <c r="C27" s="52" t="s">
        <v>1253</v>
      </c>
      <c r="D27" s="52" t="s">
        <v>1962</v>
      </c>
      <c r="E27" s="29" t="s">
        <v>1951</v>
      </c>
      <c r="F27" s="54"/>
      <c r="G27" s="43">
        <v>1</v>
      </c>
      <c r="H27" s="34">
        <f t="shared" ref="H27" si="10">F27*G27</f>
        <v>0</v>
      </c>
    </row>
    <row r="28" spans="1:8" s="11" customFormat="1" ht="78">
      <c r="A28" s="51" t="s">
        <v>77</v>
      </c>
      <c r="B28" s="33"/>
      <c r="C28" s="52" t="s">
        <v>1254</v>
      </c>
      <c r="D28" s="52" t="s">
        <v>1963</v>
      </c>
      <c r="E28" s="29" t="s">
        <v>1951</v>
      </c>
      <c r="F28" s="54"/>
      <c r="G28" s="43">
        <v>2</v>
      </c>
      <c r="H28" s="34">
        <f t="shared" ref="H28" si="11">F28*G28</f>
        <v>0</v>
      </c>
    </row>
    <row r="29" spans="1:8" s="11" customFormat="1" ht="52">
      <c r="A29" s="51"/>
      <c r="B29" s="33"/>
      <c r="C29" s="52" t="s">
        <v>1255</v>
      </c>
      <c r="D29" s="52" t="s">
        <v>1964</v>
      </c>
      <c r="E29" s="27"/>
      <c r="F29" s="54"/>
      <c r="G29" s="43"/>
      <c r="H29" s="34"/>
    </row>
    <row r="30" spans="1:8" s="11" customFormat="1" ht="143">
      <c r="A30" s="51" t="s">
        <v>91</v>
      </c>
      <c r="B30" s="33"/>
      <c r="C30" s="52" t="s">
        <v>1533</v>
      </c>
      <c r="D30" s="52" t="s">
        <v>1965</v>
      </c>
      <c r="E30" s="29" t="s">
        <v>1770</v>
      </c>
      <c r="F30" s="43"/>
      <c r="G30" s="43">
        <v>2</v>
      </c>
      <c r="H30" s="34">
        <f t="shared" ref="H30" si="12">F30*G30</f>
        <v>0</v>
      </c>
    </row>
    <row r="31" spans="1:8" s="11" customFormat="1" ht="130">
      <c r="A31" s="51" t="s">
        <v>101</v>
      </c>
      <c r="B31" s="33"/>
      <c r="C31" s="52" t="s">
        <v>1534</v>
      </c>
      <c r="D31" s="52" t="s">
        <v>1966</v>
      </c>
      <c r="E31" s="29" t="s">
        <v>1770</v>
      </c>
      <c r="F31" s="43"/>
      <c r="G31" s="43">
        <v>1</v>
      </c>
      <c r="H31" s="34">
        <f t="shared" ref="H31" si="13">F31*G31</f>
        <v>0</v>
      </c>
    </row>
    <row r="32" spans="1:8" s="11" customFormat="1" ht="130">
      <c r="A32" s="51" t="s">
        <v>177</v>
      </c>
      <c r="B32" s="33"/>
      <c r="C32" s="52" t="s">
        <v>1535</v>
      </c>
      <c r="D32" s="52" t="s">
        <v>1967</v>
      </c>
      <c r="E32" s="29" t="s">
        <v>1770</v>
      </c>
      <c r="F32" s="43"/>
      <c r="G32" s="43">
        <v>1</v>
      </c>
      <c r="H32" s="34">
        <f t="shared" ref="H32" si="14">F32*G32</f>
        <v>0</v>
      </c>
    </row>
    <row r="33" spans="1:8" s="11" customFormat="1" ht="104">
      <c r="A33" s="51" t="s">
        <v>178</v>
      </c>
      <c r="B33" s="33"/>
      <c r="C33" s="52" t="s">
        <v>1536</v>
      </c>
      <c r="D33" s="52" t="s">
        <v>1968</v>
      </c>
      <c r="E33" s="29" t="s">
        <v>1770</v>
      </c>
      <c r="F33" s="43"/>
      <c r="G33" s="43">
        <v>1</v>
      </c>
      <c r="H33" s="34">
        <f t="shared" ref="H33" si="15">F33*G33</f>
        <v>0</v>
      </c>
    </row>
    <row r="34" spans="1:8" s="11" customFormat="1" ht="52">
      <c r="A34" s="51"/>
      <c r="B34" s="51"/>
      <c r="C34" s="52" t="s">
        <v>1256</v>
      </c>
      <c r="D34" s="52" t="s">
        <v>1969</v>
      </c>
      <c r="E34" s="27"/>
      <c r="F34" s="53"/>
      <c r="G34" s="43"/>
      <c r="H34" s="34"/>
    </row>
    <row r="35" spans="1:8" s="11" customFormat="1" ht="52">
      <c r="A35" s="51" t="s">
        <v>179</v>
      </c>
      <c r="B35" s="33"/>
      <c r="C35" s="52" t="s">
        <v>1257</v>
      </c>
      <c r="D35" s="52" t="s">
        <v>1970</v>
      </c>
      <c r="E35" s="29" t="s">
        <v>1951</v>
      </c>
      <c r="F35" s="43"/>
      <c r="G35" s="43">
        <v>1</v>
      </c>
      <c r="H35" s="34">
        <f t="shared" ref="H35" si="16">F35*G35</f>
        <v>0</v>
      </c>
    </row>
    <row r="36" spans="1:8" s="11" customFormat="1" ht="39">
      <c r="A36" s="51" t="s">
        <v>180</v>
      </c>
      <c r="B36" s="33"/>
      <c r="C36" s="52" t="s">
        <v>1258</v>
      </c>
      <c r="D36" s="52" t="s">
        <v>1971</v>
      </c>
      <c r="E36" s="29" t="s">
        <v>1770</v>
      </c>
      <c r="F36" s="43"/>
      <c r="G36" s="43">
        <v>1</v>
      </c>
      <c r="H36" s="34">
        <f t="shared" ref="H36" si="17">F36*G36</f>
        <v>0</v>
      </c>
    </row>
    <row r="37" spans="1:8" s="11" customFormat="1" ht="52">
      <c r="A37" s="51" t="s">
        <v>181</v>
      </c>
      <c r="B37" s="33"/>
      <c r="C37" s="52" t="s">
        <v>1259</v>
      </c>
      <c r="D37" s="52" t="s">
        <v>1972</v>
      </c>
      <c r="E37" s="29" t="s">
        <v>1770</v>
      </c>
      <c r="F37" s="43"/>
      <c r="G37" s="43">
        <v>1</v>
      </c>
      <c r="H37" s="34">
        <f t="shared" ref="H37" si="18">F37*G37</f>
        <v>0</v>
      </c>
    </row>
    <row r="38" spans="1:8" s="11" customFormat="1" ht="65">
      <c r="A38" s="51" t="s">
        <v>182</v>
      </c>
      <c r="B38" s="33"/>
      <c r="C38" s="52" t="s">
        <v>1260</v>
      </c>
      <c r="D38" s="52" t="s">
        <v>1973</v>
      </c>
      <c r="E38" s="27"/>
      <c r="F38" s="43"/>
      <c r="G38" s="43"/>
      <c r="H38" s="34"/>
    </row>
    <row r="39" spans="1:8" s="11" customFormat="1" ht="26">
      <c r="A39" s="51"/>
      <c r="B39" s="51"/>
      <c r="C39" s="52" t="s">
        <v>1261</v>
      </c>
      <c r="D39" s="52" t="s">
        <v>1261</v>
      </c>
      <c r="E39" s="29" t="s">
        <v>1770</v>
      </c>
      <c r="F39" s="43"/>
      <c r="G39" s="43">
        <v>14</v>
      </c>
      <c r="H39" s="34">
        <f t="shared" ref="H39" si="19">F39*G39</f>
        <v>0</v>
      </c>
    </row>
    <row r="40" spans="1:8" s="11" customFormat="1" ht="26">
      <c r="A40" s="51"/>
      <c r="B40" s="51"/>
      <c r="C40" s="52" t="s">
        <v>1262</v>
      </c>
      <c r="D40" s="52" t="s">
        <v>1262</v>
      </c>
      <c r="E40" s="29" t="s">
        <v>1770</v>
      </c>
      <c r="F40" s="43"/>
      <c r="G40" s="43">
        <v>13</v>
      </c>
      <c r="H40" s="34">
        <f t="shared" ref="H40:H41" si="20">F40*G40</f>
        <v>0</v>
      </c>
    </row>
    <row r="41" spans="1:8" s="11" customFormat="1" ht="26">
      <c r="A41" s="51"/>
      <c r="B41" s="51"/>
      <c r="C41" s="52" t="s">
        <v>1263</v>
      </c>
      <c r="D41" s="52" t="s">
        <v>1263</v>
      </c>
      <c r="E41" s="29" t="s">
        <v>1770</v>
      </c>
      <c r="F41" s="43"/>
      <c r="G41" s="43">
        <v>9</v>
      </c>
      <c r="H41" s="34">
        <f t="shared" si="20"/>
        <v>0</v>
      </c>
    </row>
    <row r="42" spans="1:8" s="11" customFormat="1" ht="52">
      <c r="A42" s="51" t="s">
        <v>183</v>
      </c>
      <c r="B42" s="33"/>
      <c r="C42" s="52" t="s">
        <v>1264</v>
      </c>
      <c r="D42" s="52" t="s">
        <v>1974</v>
      </c>
      <c r="E42" s="27"/>
      <c r="F42" s="43"/>
      <c r="G42" s="43"/>
      <c r="H42" s="34"/>
    </row>
    <row r="43" spans="1:8" s="11" customFormat="1" ht="26">
      <c r="A43" s="51"/>
      <c r="B43" s="51"/>
      <c r="C43" s="52" t="s">
        <v>1265</v>
      </c>
      <c r="D43" s="52" t="s">
        <v>1265</v>
      </c>
      <c r="E43" s="29" t="s">
        <v>1770</v>
      </c>
      <c r="F43" s="43"/>
      <c r="G43" s="43">
        <v>3</v>
      </c>
      <c r="H43" s="34">
        <f t="shared" ref="H43:H45" si="21">F43*G43</f>
        <v>0</v>
      </c>
    </row>
    <row r="44" spans="1:8" s="11" customFormat="1" ht="26">
      <c r="A44" s="51"/>
      <c r="B44" s="51"/>
      <c r="C44" s="52" t="s">
        <v>1245</v>
      </c>
      <c r="D44" s="52" t="s">
        <v>1245</v>
      </c>
      <c r="E44" s="29" t="s">
        <v>1770</v>
      </c>
      <c r="F44" s="43"/>
      <c r="G44" s="43">
        <v>7</v>
      </c>
      <c r="H44" s="34">
        <f t="shared" si="21"/>
        <v>0</v>
      </c>
    </row>
    <row r="45" spans="1:8" s="11" customFormat="1" ht="26">
      <c r="A45" s="51"/>
      <c r="B45" s="51"/>
      <c r="C45" s="52" t="s">
        <v>1246</v>
      </c>
      <c r="D45" s="52" t="s">
        <v>1246</v>
      </c>
      <c r="E45" s="29" t="s">
        <v>1770</v>
      </c>
      <c r="F45" s="43"/>
      <c r="G45" s="43">
        <v>12</v>
      </c>
      <c r="H45" s="34">
        <f t="shared" si="21"/>
        <v>0</v>
      </c>
    </row>
    <row r="46" spans="1:8" s="11" customFormat="1" ht="26">
      <c r="A46" s="51"/>
      <c r="B46" s="51"/>
      <c r="C46" s="52" t="s">
        <v>1266</v>
      </c>
      <c r="D46" s="52" t="s">
        <v>1266</v>
      </c>
      <c r="E46" s="29" t="s">
        <v>1770</v>
      </c>
      <c r="F46" s="43"/>
      <c r="G46" s="43">
        <v>5</v>
      </c>
      <c r="H46" s="34">
        <f t="shared" ref="H46" si="22">F46*G46</f>
        <v>0</v>
      </c>
    </row>
    <row r="47" spans="1:8" s="11" customFormat="1" ht="65">
      <c r="A47" s="51" t="s">
        <v>184</v>
      </c>
      <c r="B47" s="33"/>
      <c r="C47" s="52" t="s">
        <v>1267</v>
      </c>
      <c r="D47" s="52" t="s">
        <v>1975</v>
      </c>
      <c r="E47" s="27"/>
      <c r="F47" s="43"/>
      <c r="G47" s="43"/>
      <c r="H47" s="34"/>
    </row>
    <row r="48" spans="1:8" s="11" customFormat="1" ht="26">
      <c r="A48" s="51"/>
      <c r="B48" s="51"/>
      <c r="C48" s="52" t="s">
        <v>1268</v>
      </c>
      <c r="D48" s="101" t="s">
        <v>1976</v>
      </c>
      <c r="E48" s="29" t="s">
        <v>1770</v>
      </c>
      <c r="F48" s="43"/>
      <c r="G48" s="43">
        <v>2</v>
      </c>
      <c r="H48" s="34">
        <f t="shared" ref="H48:H49" si="23">F48*G48</f>
        <v>0</v>
      </c>
    </row>
    <row r="49" spans="1:8" s="11" customFormat="1" ht="26">
      <c r="A49" s="51"/>
      <c r="B49" s="51"/>
      <c r="C49" s="52" t="s">
        <v>1269</v>
      </c>
      <c r="D49" s="101" t="s">
        <v>1977</v>
      </c>
      <c r="E49" s="29" t="s">
        <v>1770</v>
      </c>
      <c r="F49" s="43"/>
      <c r="G49" s="43">
        <v>2</v>
      </c>
      <c r="H49" s="34">
        <f t="shared" si="23"/>
        <v>0</v>
      </c>
    </row>
    <row r="50" spans="1:8" s="11" customFormat="1" ht="39">
      <c r="A50" s="51" t="s">
        <v>185</v>
      </c>
      <c r="B50" s="33"/>
      <c r="C50" s="52" t="s">
        <v>1270</v>
      </c>
      <c r="D50" s="52" t="s">
        <v>1978</v>
      </c>
      <c r="E50" s="27"/>
      <c r="F50" s="43"/>
      <c r="G50" s="43"/>
      <c r="H50" s="34"/>
    </row>
    <row r="51" spans="1:8" s="11" customFormat="1" ht="26">
      <c r="A51" s="51"/>
      <c r="B51" s="51"/>
      <c r="C51" s="52" t="s">
        <v>1262</v>
      </c>
      <c r="D51" s="52" t="s">
        <v>1262</v>
      </c>
      <c r="E51" s="29" t="s">
        <v>1770</v>
      </c>
      <c r="F51" s="43"/>
      <c r="G51" s="43">
        <v>2</v>
      </c>
      <c r="H51" s="34">
        <f t="shared" ref="H51:H53" si="24">F51*G51</f>
        <v>0</v>
      </c>
    </row>
    <row r="52" spans="1:8" s="11" customFormat="1" ht="26">
      <c r="A52" s="51"/>
      <c r="B52" s="51"/>
      <c r="C52" s="52" t="s">
        <v>1263</v>
      </c>
      <c r="D52" s="52" t="s">
        <v>1263</v>
      </c>
      <c r="E52" s="29" t="s">
        <v>1770</v>
      </c>
      <c r="F52" s="43"/>
      <c r="G52" s="43">
        <v>3</v>
      </c>
      <c r="H52" s="34">
        <f t="shared" si="24"/>
        <v>0</v>
      </c>
    </row>
    <row r="53" spans="1:8" s="11" customFormat="1" ht="78">
      <c r="A53" s="51" t="s">
        <v>186</v>
      </c>
      <c r="B53" s="33"/>
      <c r="C53" s="52" t="s">
        <v>1271</v>
      </c>
      <c r="D53" s="52" t="s">
        <v>1979</v>
      </c>
      <c r="E53" s="29" t="s">
        <v>1770</v>
      </c>
      <c r="F53" s="43"/>
      <c r="G53" s="43">
        <v>2</v>
      </c>
      <c r="H53" s="34">
        <f t="shared" si="24"/>
        <v>0</v>
      </c>
    </row>
    <row r="54" spans="1:8" s="11" customFormat="1" ht="65">
      <c r="A54" s="51" t="s">
        <v>187</v>
      </c>
      <c r="B54" s="33"/>
      <c r="C54" s="52" t="s">
        <v>1272</v>
      </c>
      <c r="D54" s="52" t="s">
        <v>1980</v>
      </c>
      <c r="E54" s="29" t="s">
        <v>1770</v>
      </c>
      <c r="F54" s="43"/>
      <c r="G54" s="43">
        <v>1</v>
      </c>
      <c r="H54" s="34">
        <f t="shared" ref="H54" si="25">F54*G54</f>
        <v>0</v>
      </c>
    </row>
    <row r="55" spans="1:8" s="11" customFormat="1" ht="39">
      <c r="A55" s="51" t="s">
        <v>188</v>
      </c>
      <c r="B55" s="33"/>
      <c r="C55" s="52" t="s">
        <v>1273</v>
      </c>
      <c r="D55" s="52" t="s">
        <v>1981</v>
      </c>
      <c r="E55" s="27"/>
      <c r="F55" s="43"/>
      <c r="G55" s="43"/>
      <c r="H55" s="34"/>
    </row>
    <row r="56" spans="1:8" s="11" customFormat="1" ht="26">
      <c r="A56" s="51"/>
      <c r="B56" s="51"/>
      <c r="C56" s="52" t="s">
        <v>1265</v>
      </c>
      <c r="D56" s="52" t="s">
        <v>1265</v>
      </c>
      <c r="E56" s="29" t="s">
        <v>1770</v>
      </c>
      <c r="F56" s="43"/>
      <c r="G56" s="43">
        <v>1</v>
      </c>
      <c r="H56" s="34">
        <f t="shared" ref="H56:H57" si="26">F56*G56</f>
        <v>0</v>
      </c>
    </row>
    <row r="57" spans="1:8" s="11" customFormat="1" ht="26">
      <c r="A57" s="51"/>
      <c r="B57" s="51"/>
      <c r="C57" s="52" t="s">
        <v>1245</v>
      </c>
      <c r="D57" s="52" t="s">
        <v>1245</v>
      </c>
      <c r="E57" s="29" t="s">
        <v>1770</v>
      </c>
      <c r="F57" s="43"/>
      <c r="G57" s="43">
        <v>2</v>
      </c>
      <c r="H57" s="34">
        <f t="shared" si="26"/>
        <v>0</v>
      </c>
    </row>
    <row r="58" spans="1:8" s="11" customFormat="1" ht="26">
      <c r="A58" s="51"/>
      <c r="B58" s="51"/>
      <c r="C58" s="52" t="s">
        <v>1246</v>
      </c>
      <c r="D58" s="52" t="s">
        <v>1246</v>
      </c>
      <c r="E58" s="29" t="s">
        <v>1770</v>
      </c>
      <c r="F58" s="43"/>
      <c r="G58" s="43">
        <v>1</v>
      </c>
      <c r="H58" s="34">
        <f t="shared" ref="H58:H59" si="27">F58*G58</f>
        <v>0</v>
      </c>
    </row>
    <row r="59" spans="1:8" s="11" customFormat="1" ht="26">
      <c r="A59" s="51"/>
      <c r="B59" s="51"/>
      <c r="C59" s="52" t="s">
        <v>1266</v>
      </c>
      <c r="D59" s="52" t="s">
        <v>1266</v>
      </c>
      <c r="E59" s="29" t="s">
        <v>1770</v>
      </c>
      <c r="F59" s="43"/>
      <c r="G59" s="43">
        <v>1</v>
      </c>
      <c r="H59" s="34">
        <f t="shared" si="27"/>
        <v>0</v>
      </c>
    </row>
    <row r="60" spans="1:8" s="11" customFormat="1" ht="39">
      <c r="A60" s="51" t="s">
        <v>189</v>
      </c>
      <c r="B60" s="33"/>
      <c r="C60" s="52" t="s">
        <v>1274</v>
      </c>
      <c r="D60" s="52" t="s">
        <v>1982</v>
      </c>
      <c r="E60" s="27"/>
      <c r="F60" s="43"/>
      <c r="G60" s="43"/>
      <c r="H60" s="34"/>
    </row>
    <row r="61" spans="1:8" s="11" customFormat="1" ht="26">
      <c r="A61" s="51"/>
      <c r="B61" s="51"/>
      <c r="C61" s="52" t="s">
        <v>1265</v>
      </c>
      <c r="D61" s="52" t="s">
        <v>1265</v>
      </c>
      <c r="E61" s="29" t="s">
        <v>1770</v>
      </c>
      <c r="F61" s="43"/>
      <c r="G61" s="43">
        <v>2</v>
      </c>
      <c r="H61" s="34">
        <f t="shared" ref="H61:H63" si="28">F61*G61</f>
        <v>0</v>
      </c>
    </row>
    <row r="62" spans="1:8" s="11" customFormat="1" ht="26">
      <c r="A62" s="51"/>
      <c r="B62" s="51"/>
      <c r="C62" s="52" t="s">
        <v>1245</v>
      </c>
      <c r="D62" s="52" t="s">
        <v>1245</v>
      </c>
      <c r="E62" s="29" t="s">
        <v>1770</v>
      </c>
      <c r="F62" s="43"/>
      <c r="G62" s="43">
        <v>4</v>
      </c>
      <c r="H62" s="34">
        <f t="shared" si="28"/>
        <v>0</v>
      </c>
    </row>
    <row r="63" spans="1:8" s="11" customFormat="1" ht="26">
      <c r="A63" s="51"/>
      <c r="B63" s="51"/>
      <c r="C63" s="52" t="s">
        <v>1246</v>
      </c>
      <c r="D63" s="52" t="s">
        <v>1246</v>
      </c>
      <c r="E63" s="29" t="s">
        <v>1770</v>
      </c>
      <c r="F63" s="43"/>
      <c r="G63" s="43">
        <v>6</v>
      </c>
      <c r="H63" s="34">
        <f t="shared" si="28"/>
        <v>0</v>
      </c>
    </row>
    <row r="64" spans="1:8" s="11" customFormat="1" ht="52">
      <c r="A64" s="51" t="s">
        <v>190</v>
      </c>
      <c r="B64" s="33"/>
      <c r="C64" s="52" t="s">
        <v>1275</v>
      </c>
      <c r="D64" s="52" t="s">
        <v>1983</v>
      </c>
      <c r="E64" s="27"/>
      <c r="F64" s="43"/>
      <c r="G64" s="43"/>
      <c r="H64" s="34"/>
    </row>
    <row r="65" spans="1:8" s="11" customFormat="1" ht="26">
      <c r="A65" s="51"/>
      <c r="B65" s="51"/>
      <c r="C65" s="52" t="s">
        <v>1245</v>
      </c>
      <c r="D65" s="52" t="s">
        <v>1245</v>
      </c>
      <c r="E65" s="29" t="s">
        <v>1770</v>
      </c>
      <c r="F65" s="43"/>
      <c r="G65" s="43">
        <v>1</v>
      </c>
      <c r="H65" s="34">
        <f t="shared" ref="H65:H67" si="29">F65*G65</f>
        <v>0</v>
      </c>
    </row>
    <row r="66" spans="1:8" s="11" customFormat="1" ht="26">
      <c r="A66" s="51"/>
      <c r="B66" s="51"/>
      <c r="C66" s="52" t="s">
        <v>1246</v>
      </c>
      <c r="D66" s="52" t="s">
        <v>1246</v>
      </c>
      <c r="E66" s="29" t="s">
        <v>1770</v>
      </c>
      <c r="F66" s="43"/>
      <c r="G66" s="43">
        <v>1</v>
      </c>
      <c r="H66" s="34">
        <f t="shared" si="29"/>
        <v>0</v>
      </c>
    </row>
    <row r="67" spans="1:8" s="11" customFormat="1" ht="52">
      <c r="A67" s="51" t="s">
        <v>191</v>
      </c>
      <c r="B67" s="33"/>
      <c r="C67" s="52" t="s">
        <v>1276</v>
      </c>
      <c r="D67" s="52" t="s">
        <v>1984</v>
      </c>
      <c r="E67" s="29" t="s">
        <v>1770</v>
      </c>
      <c r="F67" s="43"/>
      <c r="G67" s="43">
        <v>1</v>
      </c>
      <c r="H67" s="34">
        <f t="shared" si="29"/>
        <v>0</v>
      </c>
    </row>
    <row r="68" spans="1:8" s="11" customFormat="1" ht="39">
      <c r="A68" s="51" t="s">
        <v>192</v>
      </c>
      <c r="B68" s="33"/>
      <c r="C68" s="52" t="s">
        <v>1277</v>
      </c>
      <c r="D68" s="52" t="s">
        <v>1985</v>
      </c>
      <c r="E68" s="29" t="s">
        <v>1770</v>
      </c>
      <c r="F68" s="43"/>
      <c r="G68" s="43">
        <v>20</v>
      </c>
      <c r="H68" s="34">
        <f t="shared" ref="H68" si="30">F68*G68</f>
        <v>0</v>
      </c>
    </row>
    <row r="69" spans="1:8" s="11" customFormat="1" ht="26">
      <c r="A69" s="51" t="s">
        <v>193</v>
      </c>
      <c r="B69" s="33"/>
      <c r="C69" s="52" t="s">
        <v>1278</v>
      </c>
      <c r="D69" s="52" t="s">
        <v>1986</v>
      </c>
      <c r="E69" s="29" t="s">
        <v>1770</v>
      </c>
      <c r="F69" s="43"/>
      <c r="G69" s="43">
        <v>20</v>
      </c>
      <c r="H69" s="34">
        <f t="shared" ref="H69" si="31">F69*G69</f>
        <v>0</v>
      </c>
    </row>
    <row r="70" spans="1:8" s="11" customFormat="1" ht="26">
      <c r="A70" s="51" t="s">
        <v>194</v>
      </c>
      <c r="B70" s="33"/>
      <c r="C70" s="52" t="s">
        <v>1279</v>
      </c>
      <c r="D70" s="52" t="s">
        <v>1987</v>
      </c>
      <c r="E70" s="29" t="s">
        <v>1770</v>
      </c>
      <c r="F70" s="43"/>
      <c r="G70" s="43">
        <v>10</v>
      </c>
      <c r="H70" s="34">
        <f t="shared" ref="H70" si="32">F70*G70</f>
        <v>0</v>
      </c>
    </row>
    <row r="71" spans="1:8" s="11" customFormat="1" ht="26">
      <c r="A71" s="51" t="s">
        <v>195</v>
      </c>
      <c r="B71" s="33"/>
      <c r="C71" s="52" t="s">
        <v>1280</v>
      </c>
      <c r="D71" s="52" t="s">
        <v>1988</v>
      </c>
      <c r="E71" s="29" t="s">
        <v>1770</v>
      </c>
      <c r="F71" s="43"/>
      <c r="G71" s="43">
        <v>10</v>
      </c>
      <c r="H71" s="34">
        <f t="shared" ref="H71" si="33">F71*G71</f>
        <v>0</v>
      </c>
    </row>
    <row r="72" spans="1:8" s="11" customFormat="1" ht="26">
      <c r="A72" s="51" t="s">
        <v>196</v>
      </c>
      <c r="B72" s="33"/>
      <c r="C72" s="52" t="s">
        <v>1281</v>
      </c>
      <c r="D72" s="52" t="s">
        <v>1989</v>
      </c>
      <c r="E72" s="29" t="s">
        <v>1770</v>
      </c>
      <c r="F72" s="43"/>
      <c r="G72" s="43">
        <v>3</v>
      </c>
      <c r="H72" s="34">
        <f t="shared" ref="H72" si="34">F72*G72</f>
        <v>0</v>
      </c>
    </row>
    <row r="73" spans="1:8" s="11" customFormat="1" ht="26">
      <c r="A73" s="51" t="s">
        <v>197</v>
      </c>
      <c r="B73" s="33"/>
      <c r="C73" s="52" t="s">
        <v>1554</v>
      </c>
      <c r="D73" s="52" t="s">
        <v>1990</v>
      </c>
      <c r="E73" s="29" t="s">
        <v>1770</v>
      </c>
      <c r="F73" s="43"/>
      <c r="G73" s="43">
        <v>14</v>
      </c>
      <c r="H73" s="34">
        <f t="shared" ref="H73" si="35">F73*G73</f>
        <v>0</v>
      </c>
    </row>
    <row r="74" spans="1:8" s="11" customFormat="1" ht="52">
      <c r="A74" s="51" t="s">
        <v>198</v>
      </c>
      <c r="B74" s="33"/>
      <c r="C74" s="52" t="s">
        <v>1282</v>
      </c>
      <c r="D74" s="52" t="s">
        <v>1991</v>
      </c>
      <c r="E74" s="29" t="s">
        <v>1770</v>
      </c>
      <c r="F74" s="43"/>
      <c r="G74" s="43">
        <v>1</v>
      </c>
      <c r="H74" s="34">
        <f t="shared" ref="H74" si="36">F74*G74</f>
        <v>0</v>
      </c>
    </row>
    <row r="75" spans="1:8" s="11" customFormat="1" ht="104">
      <c r="A75" s="51" t="s">
        <v>199</v>
      </c>
      <c r="B75" s="33"/>
      <c r="C75" s="52" t="s">
        <v>1283</v>
      </c>
      <c r="D75" s="52" t="s">
        <v>1992</v>
      </c>
      <c r="E75" s="27"/>
      <c r="F75" s="43"/>
      <c r="G75" s="43"/>
      <c r="H75" s="34"/>
    </row>
    <row r="76" spans="1:8" s="11" customFormat="1" ht="13">
      <c r="A76" s="51"/>
      <c r="B76" s="51"/>
      <c r="C76" s="52" t="s">
        <v>1284</v>
      </c>
      <c r="D76" s="52" t="s">
        <v>1284</v>
      </c>
      <c r="E76" s="27" t="s">
        <v>2</v>
      </c>
      <c r="F76" s="43"/>
      <c r="G76" s="43">
        <v>24</v>
      </c>
      <c r="H76" s="34">
        <f t="shared" ref="H76:H78" si="37">F76*G76</f>
        <v>0</v>
      </c>
    </row>
    <row r="77" spans="1:8" s="11" customFormat="1" ht="13">
      <c r="A77" s="51"/>
      <c r="B77" s="51"/>
      <c r="C77" s="52" t="s">
        <v>1285</v>
      </c>
      <c r="D77" s="52" t="s">
        <v>1285</v>
      </c>
      <c r="E77" s="27" t="s">
        <v>2</v>
      </c>
      <c r="F77" s="43"/>
      <c r="G77" s="43">
        <v>18</v>
      </c>
      <c r="H77" s="34">
        <f t="shared" si="37"/>
        <v>0</v>
      </c>
    </row>
    <row r="78" spans="1:8" s="11" customFormat="1" ht="13">
      <c r="A78" s="51"/>
      <c r="B78" s="51"/>
      <c r="C78" s="52" t="s">
        <v>1286</v>
      </c>
      <c r="D78" s="52" t="s">
        <v>1286</v>
      </c>
      <c r="E78" s="27" t="s">
        <v>2</v>
      </c>
      <c r="F78" s="43"/>
      <c r="G78" s="43">
        <v>30</v>
      </c>
      <c r="H78" s="34">
        <f t="shared" si="37"/>
        <v>0</v>
      </c>
    </row>
    <row r="79" spans="1:8" s="11" customFormat="1" ht="13">
      <c r="A79" s="51"/>
      <c r="B79" s="51"/>
      <c r="C79" s="52" t="s">
        <v>1287</v>
      </c>
      <c r="D79" s="52" t="s">
        <v>1287</v>
      </c>
      <c r="E79" s="27" t="s">
        <v>2</v>
      </c>
      <c r="F79" s="43"/>
      <c r="G79" s="43">
        <v>24</v>
      </c>
      <c r="H79" s="34">
        <f t="shared" ref="H79:H81" si="38">F79*G79</f>
        <v>0</v>
      </c>
    </row>
    <row r="80" spans="1:8" s="11" customFormat="1" ht="13">
      <c r="A80" s="51"/>
      <c r="B80" s="51"/>
      <c r="C80" s="52" t="s">
        <v>1242</v>
      </c>
      <c r="D80" s="52" t="s">
        <v>1242</v>
      </c>
      <c r="E80" s="27" t="s">
        <v>2</v>
      </c>
      <c r="F80" s="43"/>
      <c r="G80" s="43">
        <v>16</v>
      </c>
      <c r="H80" s="34">
        <f t="shared" si="38"/>
        <v>0</v>
      </c>
    </row>
    <row r="81" spans="1:8" s="11" customFormat="1" ht="13">
      <c r="A81" s="51"/>
      <c r="B81" s="51"/>
      <c r="C81" s="52" t="s">
        <v>1243</v>
      </c>
      <c r="D81" s="52" t="s">
        <v>1243</v>
      </c>
      <c r="E81" s="27" t="s">
        <v>2</v>
      </c>
      <c r="F81" s="43"/>
      <c r="G81" s="43">
        <v>12</v>
      </c>
      <c r="H81" s="34">
        <f t="shared" si="38"/>
        <v>0</v>
      </c>
    </row>
    <row r="82" spans="1:8" s="11" customFormat="1" ht="13">
      <c r="A82" s="51"/>
      <c r="B82" s="51"/>
      <c r="C82" s="52" t="s">
        <v>1288</v>
      </c>
      <c r="D82" s="52" t="s">
        <v>1288</v>
      </c>
      <c r="E82" s="27" t="s">
        <v>2</v>
      </c>
      <c r="F82" s="43"/>
      <c r="G82" s="43">
        <v>12</v>
      </c>
      <c r="H82" s="34">
        <f t="shared" ref="H82:H83" si="39">F82*G82</f>
        <v>0</v>
      </c>
    </row>
    <row r="83" spans="1:8" s="11" customFormat="1" ht="104">
      <c r="A83" s="51" t="s">
        <v>200</v>
      </c>
      <c r="B83" s="33"/>
      <c r="C83" s="52" t="s">
        <v>1289</v>
      </c>
      <c r="D83" s="52" t="s">
        <v>1993</v>
      </c>
      <c r="E83" s="27"/>
      <c r="F83" s="43"/>
      <c r="G83" s="43">
        <v>0.5</v>
      </c>
      <c r="H83" s="34">
        <f t="shared" si="39"/>
        <v>0</v>
      </c>
    </row>
    <row r="84" spans="1:8" s="11" customFormat="1" ht="39">
      <c r="A84" s="51" t="s">
        <v>201</v>
      </c>
      <c r="B84" s="33"/>
      <c r="C84" s="52" t="s">
        <v>1290</v>
      </c>
      <c r="D84" s="52" t="s">
        <v>1994</v>
      </c>
      <c r="E84" s="27"/>
      <c r="F84" s="43"/>
      <c r="G84" s="43"/>
      <c r="H84" s="34"/>
    </row>
    <row r="85" spans="1:8" s="11" customFormat="1" ht="13">
      <c r="A85" s="51"/>
      <c r="B85" s="51"/>
      <c r="C85" s="52" t="s">
        <v>1291</v>
      </c>
      <c r="D85" s="102" t="s">
        <v>1995</v>
      </c>
      <c r="E85" s="27" t="s">
        <v>2</v>
      </c>
      <c r="F85" s="43"/>
      <c r="G85" s="43">
        <v>72</v>
      </c>
      <c r="H85" s="34">
        <f t="shared" ref="H85:H86" si="40">F85*G85</f>
        <v>0</v>
      </c>
    </row>
    <row r="86" spans="1:8" s="11" customFormat="1" ht="13">
      <c r="A86" s="51"/>
      <c r="B86" s="51"/>
      <c r="C86" s="52" t="s">
        <v>1292</v>
      </c>
      <c r="D86" s="102" t="s">
        <v>1996</v>
      </c>
      <c r="E86" s="27" t="s">
        <v>4</v>
      </c>
      <c r="F86" s="43"/>
      <c r="G86" s="43">
        <v>24</v>
      </c>
      <c r="H86" s="34">
        <f t="shared" si="40"/>
        <v>0</v>
      </c>
    </row>
    <row r="87" spans="1:8" s="11" customFormat="1" ht="26">
      <c r="A87" s="51"/>
      <c r="B87" s="33"/>
      <c r="C87" s="52" t="s">
        <v>1293</v>
      </c>
      <c r="D87" s="52" t="s">
        <v>1997</v>
      </c>
      <c r="E87" s="27"/>
      <c r="F87" s="43"/>
      <c r="G87" s="43"/>
      <c r="H87" s="34"/>
    </row>
    <row r="88" spans="1:8" s="11" customFormat="1" ht="13">
      <c r="A88" s="51" t="s">
        <v>202</v>
      </c>
      <c r="B88" s="33"/>
      <c r="C88" s="45" t="s">
        <v>1294</v>
      </c>
      <c r="D88" s="102" t="s">
        <v>1998</v>
      </c>
      <c r="E88" s="27"/>
      <c r="F88" s="43"/>
      <c r="G88" s="43"/>
      <c r="H88" s="34"/>
    </row>
    <row r="89" spans="1:8" s="11" customFormat="1" ht="26">
      <c r="A89" s="51"/>
      <c r="B89" s="51"/>
      <c r="C89" s="52" t="s">
        <v>1245</v>
      </c>
      <c r="D89" s="52" t="s">
        <v>1245</v>
      </c>
      <c r="E89" s="29" t="s">
        <v>1770</v>
      </c>
      <c r="F89" s="43"/>
      <c r="G89" s="43">
        <v>16</v>
      </c>
      <c r="H89" s="34">
        <f t="shared" ref="H89:H91" si="41">F89*G89</f>
        <v>0</v>
      </c>
    </row>
    <row r="90" spans="1:8" s="11" customFormat="1" ht="26">
      <c r="A90" s="51"/>
      <c r="B90" s="51"/>
      <c r="C90" s="52" t="s">
        <v>1246</v>
      </c>
      <c r="D90" s="52" t="s">
        <v>1246</v>
      </c>
      <c r="E90" s="29" t="s">
        <v>1770</v>
      </c>
      <c r="F90" s="43"/>
      <c r="G90" s="43">
        <v>18</v>
      </c>
      <c r="H90" s="34">
        <f t="shared" si="41"/>
        <v>0</v>
      </c>
    </row>
    <row r="91" spans="1:8" s="11" customFormat="1" ht="26">
      <c r="A91" s="51"/>
      <c r="B91" s="51"/>
      <c r="C91" s="52" t="s">
        <v>1266</v>
      </c>
      <c r="D91" s="52" t="s">
        <v>1266</v>
      </c>
      <c r="E91" s="29" t="s">
        <v>1770</v>
      </c>
      <c r="F91" s="43"/>
      <c r="G91" s="43">
        <v>16</v>
      </c>
      <c r="H91" s="34">
        <f t="shared" si="41"/>
        <v>0</v>
      </c>
    </row>
    <row r="92" spans="1:8" s="11" customFormat="1" ht="13">
      <c r="A92" s="51" t="s">
        <v>203</v>
      </c>
      <c r="B92" s="33"/>
      <c r="C92" s="45" t="s">
        <v>1295</v>
      </c>
      <c r="D92" s="52" t="s">
        <v>1999</v>
      </c>
      <c r="E92" s="27"/>
      <c r="F92" s="43"/>
      <c r="G92" s="43"/>
      <c r="H92" s="34"/>
    </row>
    <row r="93" spans="1:8" s="11" customFormat="1" ht="26">
      <c r="A93" s="51"/>
      <c r="B93" s="51"/>
      <c r="C93" s="52" t="s">
        <v>1246</v>
      </c>
      <c r="D93" s="52" t="s">
        <v>1246</v>
      </c>
      <c r="E93" s="29" t="s">
        <v>1770</v>
      </c>
      <c r="F93" s="43"/>
      <c r="G93" s="43">
        <v>2</v>
      </c>
      <c r="H93" s="34">
        <f t="shared" ref="H93:H94" si="42">F93*G93</f>
        <v>0</v>
      </c>
    </row>
    <row r="94" spans="1:8" s="11" customFormat="1" ht="26">
      <c r="A94" s="51"/>
      <c r="B94" s="51"/>
      <c r="C94" s="52" t="s">
        <v>1266</v>
      </c>
      <c r="D94" s="52" t="s">
        <v>1266</v>
      </c>
      <c r="E94" s="29" t="s">
        <v>1770</v>
      </c>
      <c r="F94" s="43"/>
      <c r="G94" s="43">
        <v>2</v>
      </c>
      <c r="H94" s="34">
        <f t="shared" si="42"/>
        <v>0</v>
      </c>
    </row>
    <row r="95" spans="1:8" s="11" customFormat="1" ht="13">
      <c r="A95" s="51" t="s">
        <v>204</v>
      </c>
      <c r="B95" s="33"/>
      <c r="C95" s="45" t="s">
        <v>1296</v>
      </c>
      <c r="D95" s="52" t="s">
        <v>2000</v>
      </c>
      <c r="E95" s="27"/>
      <c r="F95" s="43"/>
      <c r="G95" s="43"/>
      <c r="H95" s="34"/>
    </row>
    <row r="96" spans="1:8" s="11" customFormat="1" ht="26">
      <c r="A96" s="51"/>
      <c r="B96" s="51"/>
      <c r="C96" s="52" t="s">
        <v>1297</v>
      </c>
      <c r="D96" s="52" t="s">
        <v>1297</v>
      </c>
      <c r="E96" s="29" t="s">
        <v>1770</v>
      </c>
      <c r="F96" s="43"/>
      <c r="G96" s="43">
        <v>2</v>
      </c>
      <c r="H96" s="34">
        <f t="shared" ref="H96:H97" si="43">F96*G96</f>
        <v>0</v>
      </c>
    </row>
    <row r="97" spans="1:8" s="11" customFormat="1" ht="26">
      <c r="A97" s="51"/>
      <c r="B97" s="51"/>
      <c r="C97" s="52" t="s">
        <v>1298</v>
      </c>
      <c r="D97" s="52" t="s">
        <v>1298</v>
      </c>
      <c r="E97" s="29" t="s">
        <v>1770</v>
      </c>
      <c r="F97" s="43"/>
      <c r="G97" s="43">
        <v>2</v>
      </c>
      <c r="H97" s="34">
        <f t="shared" si="43"/>
        <v>0</v>
      </c>
    </row>
    <row r="98" spans="1:8" s="11" customFormat="1" ht="26">
      <c r="A98" s="51"/>
      <c r="B98" s="51"/>
      <c r="C98" s="52" t="s">
        <v>1299</v>
      </c>
      <c r="D98" s="52" t="s">
        <v>1299</v>
      </c>
      <c r="E98" s="29" t="s">
        <v>1770</v>
      </c>
      <c r="F98" s="43"/>
      <c r="G98" s="43">
        <v>2</v>
      </c>
      <c r="H98" s="34">
        <f t="shared" ref="H98:H102" si="44">F98*G98</f>
        <v>0</v>
      </c>
    </row>
    <row r="99" spans="1:8" s="11" customFormat="1" ht="26">
      <c r="A99" s="51"/>
      <c r="B99" s="51"/>
      <c r="C99" s="52" t="s">
        <v>1300</v>
      </c>
      <c r="D99" s="52" t="s">
        <v>1300</v>
      </c>
      <c r="E99" s="29" t="s">
        <v>1770</v>
      </c>
      <c r="F99" s="43"/>
      <c r="G99" s="43">
        <v>2</v>
      </c>
      <c r="H99" s="34">
        <f t="shared" si="44"/>
        <v>0</v>
      </c>
    </row>
    <row r="100" spans="1:8" s="11" customFormat="1" ht="26">
      <c r="A100" s="51"/>
      <c r="B100" s="51"/>
      <c r="C100" s="52" t="s">
        <v>1301</v>
      </c>
      <c r="D100" s="52" t="s">
        <v>1301</v>
      </c>
      <c r="E100" s="29" t="s">
        <v>1770</v>
      </c>
      <c r="F100" s="43"/>
      <c r="G100" s="43">
        <v>2</v>
      </c>
      <c r="H100" s="34">
        <f t="shared" si="44"/>
        <v>0</v>
      </c>
    </row>
    <row r="101" spans="1:8" s="11" customFormat="1" ht="26">
      <c r="A101" s="51"/>
      <c r="B101" s="51"/>
      <c r="C101" s="52" t="s">
        <v>1302</v>
      </c>
      <c r="D101" s="52" t="s">
        <v>1302</v>
      </c>
      <c r="E101" s="29" t="s">
        <v>1770</v>
      </c>
      <c r="F101" s="43"/>
      <c r="G101" s="43">
        <v>2</v>
      </c>
      <c r="H101" s="34">
        <f t="shared" si="44"/>
        <v>0</v>
      </c>
    </row>
    <row r="102" spans="1:8" s="11" customFormat="1" ht="52">
      <c r="A102" s="51" t="s">
        <v>205</v>
      </c>
      <c r="B102" s="33"/>
      <c r="C102" s="52" t="s">
        <v>1303</v>
      </c>
      <c r="D102" s="52" t="s">
        <v>2001</v>
      </c>
      <c r="E102" s="29" t="s">
        <v>1951</v>
      </c>
      <c r="F102" s="43"/>
      <c r="G102" s="43">
        <v>2</v>
      </c>
      <c r="H102" s="34">
        <f t="shared" si="44"/>
        <v>0</v>
      </c>
    </row>
    <row r="103" spans="1:8" s="11" customFormat="1" ht="52">
      <c r="A103" s="51" t="s">
        <v>206</v>
      </c>
      <c r="B103" s="33"/>
      <c r="C103" s="52" t="s">
        <v>1304</v>
      </c>
      <c r="D103" s="52" t="s">
        <v>2002</v>
      </c>
      <c r="E103" s="27"/>
      <c r="F103" s="43"/>
      <c r="G103" s="43"/>
      <c r="H103" s="34"/>
    </row>
    <row r="104" spans="1:8" s="11" customFormat="1" ht="26">
      <c r="A104" s="51"/>
      <c r="B104" s="51"/>
      <c r="C104" s="52" t="s">
        <v>1305</v>
      </c>
      <c r="D104" s="52" t="s">
        <v>1305</v>
      </c>
      <c r="E104" s="29" t="s">
        <v>1770</v>
      </c>
      <c r="F104" s="43"/>
      <c r="G104" s="43">
        <v>4</v>
      </c>
      <c r="H104" s="34">
        <f t="shared" ref="H104:H105" si="45">F104*G104</f>
        <v>0</v>
      </c>
    </row>
    <row r="105" spans="1:8" s="11" customFormat="1" ht="26">
      <c r="A105" s="51"/>
      <c r="B105" s="51"/>
      <c r="C105" s="52" t="s">
        <v>1306</v>
      </c>
      <c r="D105" s="52" t="s">
        <v>1306</v>
      </c>
      <c r="E105" s="29" t="s">
        <v>1770</v>
      </c>
      <c r="F105" s="43"/>
      <c r="G105" s="43">
        <v>4</v>
      </c>
      <c r="H105" s="34">
        <f t="shared" si="45"/>
        <v>0</v>
      </c>
    </row>
    <row r="106" spans="1:8" s="11" customFormat="1" ht="78">
      <c r="A106" s="51" t="s">
        <v>207</v>
      </c>
      <c r="B106" s="33"/>
      <c r="C106" s="52" t="s">
        <v>1307</v>
      </c>
      <c r="D106" s="52" t="s">
        <v>2003</v>
      </c>
      <c r="E106" s="27"/>
      <c r="F106" s="43"/>
      <c r="G106" s="43"/>
      <c r="H106" s="34"/>
    </row>
    <row r="107" spans="1:8" s="11" customFormat="1" ht="13">
      <c r="A107" s="51"/>
      <c r="B107" s="51"/>
      <c r="C107" s="52" t="s">
        <v>1308</v>
      </c>
      <c r="D107" s="52" t="s">
        <v>1308</v>
      </c>
      <c r="E107" s="27" t="s">
        <v>2</v>
      </c>
      <c r="F107" s="43"/>
      <c r="G107" s="43">
        <v>32</v>
      </c>
      <c r="H107" s="34">
        <f t="shared" ref="H107:H109" si="46">F107*G107</f>
        <v>0</v>
      </c>
    </row>
    <row r="108" spans="1:8" s="11" customFormat="1" ht="13">
      <c r="A108" s="51"/>
      <c r="B108" s="51"/>
      <c r="C108" s="52" t="s">
        <v>1309</v>
      </c>
      <c r="D108" s="52" t="s">
        <v>1309</v>
      </c>
      <c r="E108" s="27" t="s">
        <v>2</v>
      </c>
      <c r="F108" s="43"/>
      <c r="G108" s="43">
        <v>20</v>
      </c>
      <c r="H108" s="34">
        <f t="shared" si="46"/>
        <v>0</v>
      </c>
    </row>
    <row r="109" spans="1:8" s="11" customFormat="1" ht="65">
      <c r="A109" s="51" t="s">
        <v>208</v>
      </c>
      <c r="B109" s="33"/>
      <c r="C109" s="52" t="s">
        <v>1310</v>
      </c>
      <c r="D109" s="52" t="s">
        <v>2004</v>
      </c>
      <c r="E109" s="27"/>
      <c r="F109" s="43"/>
      <c r="G109" s="43">
        <v>0.5</v>
      </c>
      <c r="H109" s="34">
        <f t="shared" si="46"/>
        <v>0</v>
      </c>
    </row>
    <row r="110" spans="1:8" s="11" customFormat="1" ht="130">
      <c r="A110" s="51" t="s">
        <v>209</v>
      </c>
      <c r="B110" s="33"/>
      <c r="C110" s="52" t="s">
        <v>1311</v>
      </c>
      <c r="D110" s="52" t="s">
        <v>2005</v>
      </c>
      <c r="E110" s="27"/>
      <c r="F110" s="43"/>
      <c r="G110" s="43"/>
      <c r="H110" s="34"/>
    </row>
    <row r="111" spans="1:8" s="11" customFormat="1" ht="13">
      <c r="A111" s="51"/>
      <c r="B111" s="51"/>
      <c r="C111" s="52" t="s">
        <v>1352</v>
      </c>
      <c r="D111" s="101" t="s">
        <v>2006</v>
      </c>
      <c r="E111" s="27" t="s">
        <v>2</v>
      </c>
      <c r="F111" s="43"/>
      <c r="G111" s="43">
        <v>24</v>
      </c>
      <c r="H111" s="34">
        <f t="shared" ref="H111:H116" si="47">F111*G111</f>
        <v>0</v>
      </c>
    </row>
    <row r="112" spans="1:8" s="11" customFormat="1" ht="13">
      <c r="A112" s="51"/>
      <c r="B112" s="51"/>
      <c r="C112" s="52" t="s">
        <v>1354</v>
      </c>
      <c r="D112" s="101" t="s">
        <v>2007</v>
      </c>
      <c r="E112" s="27" t="s">
        <v>2</v>
      </c>
      <c r="F112" s="43"/>
      <c r="G112" s="43">
        <v>18</v>
      </c>
      <c r="H112" s="34">
        <f t="shared" si="47"/>
        <v>0</v>
      </c>
    </row>
    <row r="113" spans="1:8" s="11" customFormat="1" ht="13">
      <c r="A113" s="51"/>
      <c r="B113" s="51"/>
      <c r="C113" s="52" t="s">
        <v>1356</v>
      </c>
      <c r="D113" s="101" t="s">
        <v>2008</v>
      </c>
      <c r="E113" s="27" t="s">
        <v>2</v>
      </c>
      <c r="F113" s="43"/>
      <c r="G113" s="43">
        <v>30</v>
      </c>
      <c r="H113" s="34">
        <f t="shared" si="47"/>
        <v>0</v>
      </c>
    </row>
    <row r="114" spans="1:8" s="11" customFormat="1" ht="13">
      <c r="A114" s="51"/>
      <c r="B114" s="51"/>
      <c r="C114" s="52" t="s">
        <v>1357</v>
      </c>
      <c r="D114" s="101" t="s">
        <v>2009</v>
      </c>
      <c r="E114" s="27" t="s">
        <v>2</v>
      </c>
      <c r="F114" s="43"/>
      <c r="G114" s="43">
        <v>24</v>
      </c>
      <c r="H114" s="34">
        <f t="shared" si="47"/>
        <v>0</v>
      </c>
    </row>
    <row r="115" spans="1:8" s="11" customFormat="1" ht="13">
      <c r="A115" s="51"/>
      <c r="B115" s="51"/>
      <c r="C115" s="52" t="s">
        <v>1358</v>
      </c>
      <c r="D115" s="101" t="s">
        <v>2010</v>
      </c>
      <c r="E115" s="27" t="s">
        <v>2</v>
      </c>
      <c r="F115" s="43"/>
      <c r="G115" s="43">
        <v>16</v>
      </c>
      <c r="H115" s="34">
        <f t="shared" si="47"/>
        <v>0</v>
      </c>
    </row>
    <row r="116" spans="1:8" s="11" customFormat="1" ht="26">
      <c r="A116" s="51"/>
      <c r="B116" s="51"/>
      <c r="C116" s="52" t="s">
        <v>1359</v>
      </c>
      <c r="D116" s="52" t="s">
        <v>2011</v>
      </c>
      <c r="E116" s="27" t="s">
        <v>4</v>
      </c>
      <c r="F116" s="43"/>
      <c r="G116" s="43">
        <v>25</v>
      </c>
      <c r="H116" s="34">
        <f t="shared" si="47"/>
        <v>0</v>
      </c>
    </row>
    <row r="117" spans="1:8" s="11" customFormat="1" ht="26">
      <c r="A117" s="51"/>
      <c r="B117" s="51"/>
      <c r="C117" s="52" t="s">
        <v>1537</v>
      </c>
      <c r="D117" s="52" t="s">
        <v>2012</v>
      </c>
      <c r="E117" s="27" t="s">
        <v>4</v>
      </c>
      <c r="F117" s="43"/>
      <c r="G117" s="43">
        <v>22</v>
      </c>
      <c r="H117" s="34">
        <f t="shared" ref="H117:H118" si="48">F117*G117</f>
        <v>0</v>
      </c>
    </row>
    <row r="118" spans="1:8" s="11" customFormat="1" ht="52">
      <c r="A118" s="51" t="s">
        <v>210</v>
      </c>
      <c r="B118" s="33"/>
      <c r="C118" s="52" t="s">
        <v>1312</v>
      </c>
      <c r="D118" s="52" t="s">
        <v>2013</v>
      </c>
      <c r="E118" s="27" t="s">
        <v>4</v>
      </c>
      <c r="F118" s="43"/>
      <c r="G118" s="43">
        <v>30</v>
      </c>
      <c r="H118" s="34">
        <f t="shared" si="48"/>
        <v>0</v>
      </c>
    </row>
    <row r="119" spans="1:8" s="11" customFormat="1" ht="39">
      <c r="A119" s="51" t="s">
        <v>211</v>
      </c>
      <c r="B119" s="33"/>
      <c r="C119" s="52" t="s">
        <v>1538</v>
      </c>
      <c r="D119" s="52" t="s">
        <v>2014</v>
      </c>
      <c r="E119" s="27" t="s">
        <v>253</v>
      </c>
      <c r="F119" s="43"/>
      <c r="G119" s="43">
        <v>400</v>
      </c>
      <c r="H119" s="34">
        <f t="shared" ref="H119" si="49">F119*G119</f>
        <v>0</v>
      </c>
    </row>
    <row r="120" spans="1:8" s="11" customFormat="1" ht="26">
      <c r="A120" s="33" t="s">
        <v>1</v>
      </c>
      <c r="B120" s="33"/>
      <c r="C120" s="80" t="s">
        <v>1313</v>
      </c>
      <c r="D120" s="80" t="s">
        <v>1949</v>
      </c>
      <c r="E120" s="27"/>
      <c r="F120" s="53"/>
      <c r="G120" s="56" t="s">
        <v>1919</v>
      </c>
      <c r="H120" s="57">
        <f>SUM(H8:H119)</f>
        <v>0</v>
      </c>
    </row>
    <row r="121" spans="1:8" s="11" customFormat="1" ht="13">
      <c r="A121" s="33" t="s">
        <v>3</v>
      </c>
      <c r="B121" s="33"/>
      <c r="C121" s="80" t="s">
        <v>1314</v>
      </c>
      <c r="D121" s="80" t="s">
        <v>2016</v>
      </c>
      <c r="E121" s="27"/>
      <c r="F121" s="53"/>
      <c r="G121" s="43"/>
      <c r="H121" s="34"/>
    </row>
    <row r="122" spans="1:8" s="11" customFormat="1" ht="65">
      <c r="A122" s="51"/>
      <c r="B122" s="33"/>
      <c r="C122" s="52" t="s">
        <v>1315</v>
      </c>
      <c r="D122" s="52" t="s">
        <v>2015</v>
      </c>
      <c r="E122" s="27"/>
      <c r="F122" s="43"/>
      <c r="G122" s="43"/>
      <c r="H122" s="34"/>
    </row>
    <row r="123" spans="1:8" s="11" customFormat="1" ht="208">
      <c r="A123" s="51" t="s">
        <v>212</v>
      </c>
      <c r="B123" s="33"/>
      <c r="C123" s="52" t="s">
        <v>1539</v>
      </c>
      <c r="D123" s="52" t="s">
        <v>2017</v>
      </c>
      <c r="E123" s="29" t="s">
        <v>1770</v>
      </c>
      <c r="F123" s="43"/>
      <c r="G123" s="43">
        <v>5</v>
      </c>
      <c r="H123" s="34">
        <f t="shared" ref="H123" si="50">F123*G123</f>
        <v>0</v>
      </c>
    </row>
    <row r="124" spans="1:8" s="11" customFormat="1" ht="208">
      <c r="A124" s="51" t="s">
        <v>213</v>
      </c>
      <c r="B124" s="33"/>
      <c r="C124" s="52" t="s">
        <v>1540</v>
      </c>
      <c r="D124" s="52" t="s">
        <v>2018</v>
      </c>
      <c r="E124" s="29" t="s">
        <v>1770</v>
      </c>
      <c r="F124" s="43"/>
      <c r="G124" s="43">
        <v>7</v>
      </c>
      <c r="H124" s="34">
        <f t="shared" ref="H124" si="51">F124*G124</f>
        <v>0</v>
      </c>
    </row>
    <row r="125" spans="1:8" s="11" customFormat="1" ht="208">
      <c r="A125" s="51" t="s">
        <v>214</v>
      </c>
      <c r="B125" s="33"/>
      <c r="C125" s="52" t="s">
        <v>1541</v>
      </c>
      <c r="D125" s="52" t="s">
        <v>2019</v>
      </c>
      <c r="E125" s="29" t="s">
        <v>1770</v>
      </c>
      <c r="F125" s="43"/>
      <c r="G125" s="43">
        <v>24</v>
      </c>
      <c r="H125" s="34">
        <f t="shared" ref="H125" si="52">F125*G125</f>
        <v>0</v>
      </c>
    </row>
    <row r="126" spans="1:8" s="11" customFormat="1" ht="195">
      <c r="A126" s="51" t="s">
        <v>215</v>
      </c>
      <c r="B126" s="33"/>
      <c r="C126" s="52" t="s">
        <v>1542</v>
      </c>
      <c r="D126" s="52" t="s">
        <v>2020</v>
      </c>
      <c r="E126" s="29" t="s">
        <v>1770</v>
      </c>
      <c r="F126" s="43"/>
      <c r="G126" s="43">
        <v>38</v>
      </c>
      <c r="H126" s="34">
        <f t="shared" ref="H126" si="53">F126*G126</f>
        <v>0</v>
      </c>
    </row>
    <row r="127" spans="1:8" s="11" customFormat="1" ht="195">
      <c r="A127" s="51" t="s">
        <v>216</v>
      </c>
      <c r="B127" s="33"/>
      <c r="C127" s="52" t="s">
        <v>1543</v>
      </c>
      <c r="D127" s="52" t="s">
        <v>2021</v>
      </c>
      <c r="E127" s="29" t="s">
        <v>1770</v>
      </c>
      <c r="F127" s="43"/>
      <c r="G127" s="43">
        <v>42</v>
      </c>
      <c r="H127" s="34">
        <f t="shared" ref="H127" si="54">F127*G127</f>
        <v>0</v>
      </c>
    </row>
    <row r="128" spans="1:8" s="11" customFormat="1" ht="26">
      <c r="A128" s="51" t="s">
        <v>416</v>
      </c>
      <c r="B128" s="33"/>
      <c r="C128" s="52" t="s">
        <v>1316</v>
      </c>
      <c r="D128" s="52" t="s">
        <v>2022</v>
      </c>
      <c r="E128" s="29" t="s">
        <v>1770</v>
      </c>
      <c r="F128" s="43"/>
      <c r="G128" s="43">
        <v>18</v>
      </c>
      <c r="H128" s="34">
        <f t="shared" ref="H128" si="55">F128*G128</f>
        <v>0</v>
      </c>
    </row>
    <row r="129" spans="1:8" s="11" customFormat="1" ht="65">
      <c r="A129" s="51" t="s">
        <v>417</v>
      </c>
      <c r="B129" s="33"/>
      <c r="C129" s="52" t="s">
        <v>1317</v>
      </c>
      <c r="D129" s="52" t="s">
        <v>2023</v>
      </c>
      <c r="E129" s="27"/>
      <c r="F129" s="43"/>
      <c r="G129" s="43"/>
      <c r="H129" s="34"/>
    </row>
    <row r="130" spans="1:8" s="11" customFormat="1" ht="13">
      <c r="A130" s="51"/>
      <c r="B130" s="51"/>
      <c r="C130" s="52" t="s">
        <v>1318</v>
      </c>
      <c r="D130" s="52" t="s">
        <v>1318</v>
      </c>
      <c r="E130" s="27" t="s">
        <v>2</v>
      </c>
      <c r="F130" s="43"/>
      <c r="G130" s="43">
        <v>110</v>
      </c>
      <c r="H130" s="34">
        <f t="shared" ref="H130:H136" si="56">F130*G130</f>
        <v>0</v>
      </c>
    </row>
    <row r="131" spans="1:8" s="11" customFormat="1" ht="13">
      <c r="A131" s="51"/>
      <c r="B131" s="51"/>
      <c r="C131" s="52" t="s">
        <v>1319</v>
      </c>
      <c r="D131" s="52" t="s">
        <v>1319</v>
      </c>
      <c r="E131" s="27" t="s">
        <v>2</v>
      </c>
      <c r="F131" s="43"/>
      <c r="G131" s="43">
        <v>486</v>
      </c>
      <c r="H131" s="34">
        <f t="shared" si="56"/>
        <v>0</v>
      </c>
    </row>
    <row r="132" spans="1:8" s="11" customFormat="1" ht="13">
      <c r="A132" s="51"/>
      <c r="B132" s="51"/>
      <c r="C132" s="52" t="s">
        <v>1320</v>
      </c>
      <c r="D132" s="52" t="s">
        <v>1320</v>
      </c>
      <c r="E132" s="27" t="s">
        <v>2</v>
      </c>
      <c r="F132" s="43"/>
      <c r="G132" s="43">
        <v>606</v>
      </c>
      <c r="H132" s="34">
        <f t="shared" si="56"/>
        <v>0</v>
      </c>
    </row>
    <row r="133" spans="1:8" s="11" customFormat="1" ht="13">
      <c r="A133" s="51"/>
      <c r="B133" s="51"/>
      <c r="C133" s="52" t="s">
        <v>1321</v>
      </c>
      <c r="D133" s="52" t="s">
        <v>1321</v>
      </c>
      <c r="E133" s="27" t="s">
        <v>2</v>
      </c>
      <c r="F133" s="43"/>
      <c r="G133" s="43">
        <v>186</v>
      </c>
      <c r="H133" s="34">
        <f t="shared" si="56"/>
        <v>0</v>
      </c>
    </row>
    <row r="134" spans="1:8" s="11" customFormat="1" ht="13">
      <c r="A134" s="51"/>
      <c r="B134" s="51"/>
      <c r="C134" s="52" t="s">
        <v>1322</v>
      </c>
      <c r="D134" s="52" t="s">
        <v>1322</v>
      </c>
      <c r="E134" s="27" t="s">
        <v>2</v>
      </c>
      <c r="F134" s="43"/>
      <c r="G134" s="43">
        <v>162</v>
      </c>
      <c r="H134" s="34">
        <f t="shared" si="56"/>
        <v>0</v>
      </c>
    </row>
    <row r="135" spans="1:8" s="11" customFormat="1" ht="13">
      <c r="A135" s="51"/>
      <c r="B135" s="51"/>
      <c r="C135" s="52" t="s">
        <v>1323</v>
      </c>
      <c r="D135" s="52" t="s">
        <v>1323</v>
      </c>
      <c r="E135" s="27" t="s">
        <v>2</v>
      </c>
      <c r="F135" s="43"/>
      <c r="G135" s="43">
        <v>174</v>
      </c>
      <c r="H135" s="34">
        <f t="shared" si="56"/>
        <v>0</v>
      </c>
    </row>
    <row r="136" spans="1:8" s="11" customFormat="1" ht="13">
      <c r="A136" s="51"/>
      <c r="B136" s="51"/>
      <c r="C136" s="52" t="s">
        <v>1324</v>
      </c>
      <c r="D136" s="52" t="s">
        <v>1324</v>
      </c>
      <c r="E136" s="27" t="s">
        <v>2</v>
      </c>
      <c r="F136" s="43"/>
      <c r="G136" s="43">
        <v>150</v>
      </c>
      <c r="H136" s="34">
        <f t="shared" si="56"/>
        <v>0</v>
      </c>
    </row>
    <row r="137" spans="1:8" s="11" customFormat="1" ht="13">
      <c r="A137" s="51"/>
      <c r="B137" s="51"/>
      <c r="C137" s="52" t="s">
        <v>1325</v>
      </c>
      <c r="D137" s="52" t="s">
        <v>1325</v>
      </c>
      <c r="E137" s="27" t="s">
        <v>2</v>
      </c>
      <c r="F137" s="43"/>
      <c r="G137" s="43">
        <v>200</v>
      </c>
      <c r="H137" s="34">
        <f t="shared" ref="H137:H141" si="57">F137*G137</f>
        <v>0</v>
      </c>
    </row>
    <row r="138" spans="1:8" s="11" customFormat="1" ht="13">
      <c r="A138" s="51"/>
      <c r="B138" s="51"/>
      <c r="C138" s="52" t="s">
        <v>1326</v>
      </c>
      <c r="D138" s="52" t="s">
        <v>1326</v>
      </c>
      <c r="E138" s="27" t="s">
        <v>2</v>
      </c>
      <c r="F138" s="43"/>
      <c r="G138" s="43">
        <v>75</v>
      </c>
      <c r="H138" s="34">
        <f t="shared" si="57"/>
        <v>0</v>
      </c>
    </row>
    <row r="139" spans="1:8" s="11" customFormat="1" ht="13">
      <c r="A139" s="51"/>
      <c r="B139" s="51"/>
      <c r="C139" s="52" t="s">
        <v>1327</v>
      </c>
      <c r="D139" s="52" t="s">
        <v>1327</v>
      </c>
      <c r="E139" s="27" t="s">
        <v>2</v>
      </c>
      <c r="F139" s="43"/>
      <c r="G139" s="43">
        <v>50</v>
      </c>
      <c r="H139" s="34">
        <f t="shared" si="57"/>
        <v>0</v>
      </c>
    </row>
    <row r="140" spans="1:8" s="11" customFormat="1" ht="13">
      <c r="A140" s="51"/>
      <c r="B140" s="51"/>
      <c r="C140" s="52" t="s">
        <v>1328</v>
      </c>
      <c r="D140" s="52" t="s">
        <v>1328</v>
      </c>
      <c r="E140" s="27" t="s">
        <v>2</v>
      </c>
      <c r="F140" s="43"/>
      <c r="G140" s="43">
        <v>55</v>
      </c>
      <c r="H140" s="34">
        <f t="shared" si="57"/>
        <v>0</v>
      </c>
    </row>
    <row r="141" spans="1:8" s="11" customFormat="1" ht="104">
      <c r="A141" s="51" t="s">
        <v>418</v>
      </c>
      <c r="B141" s="33"/>
      <c r="C141" s="52" t="s">
        <v>1289</v>
      </c>
      <c r="D141" s="52" t="s">
        <v>2024</v>
      </c>
      <c r="E141" s="27"/>
      <c r="F141" s="43"/>
      <c r="G141" s="43">
        <v>0.5</v>
      </c>
      <c r="H141" s="34">
        <f t="shared" si="57"/>
        <v>0</v>
      </c>
    </row>
    <row r="142" spans="1:8" s="11" customFormat="1" ht="39">
      <c r="A142" s="51" t="s">
        <v>419</v>
      </c>
      <c r="B142" s="33"/>
      <c r="C142" s="52" t="s">
        <v>1290</v>
      </c>
      <c r="D142" s="52" t="s">
        <v>1994</v>
      </c>
      <c r="E142" s="27"/>
      <c r="F142" s="43"/>
      <c r="G142" s="43"/>
      <c r="H142" s="34"/>
    </row>
    <row r="143" spans="1:8" s="11" customFormat="1" ht="13">
      <c r="A143" s="51"/>
      <c r="B143" s="51"/>
      <c r="C143" s="52" t="s">
        <v>1291</v>
      </c>
      <c r="D143" s="103" t="s">
        <v>1995</v>
      </c>
      <c r="E143" s="27" t="s">
        <v>2</v>
      </c>
      <c r="F143" s="43"/>
      <c r="G143" s="43">
        <v>1550</v>
      </c>
      <c r="H143" s="34">
        <f t="shared" ref="H143:H144" si="58">F143*G143</f>
        <v>0</v>
      </c>
    </row>
    <row r="144" spans="1:8" s="11" customFormat="1" ht="13">
      <c r="A144" s="51"/>
      <c r="B144" s="51"/>
      <c r="C144" s="52" t="s">
        <v>1292</v>
      </c>
      <c r="D144" s="103" t="s">
        <v>1996</v>
      </c>
      <c r="E144" s="27" t="s">
        <v>4</v>
      </c>
      <c r="F144" s="43"/>
      <c r="G144" s="43">
        <v>164</v>
      </c>
      <c r="H144" s="34">
        <f t="shared" si="58"/>
        <v>0</v>
      </c>
    </row>
    <row r="145" spans="1:8" s="11" customFormat="1" ht="26">
      <c r="A145" s="51"/>
      <c r="B145" s="51"/>
      <c r="C145" s="52" t="s">
        <v>1329</v>
      </c>
      <c r="D145" s="52" t="s">
        <v>2025</v>
      </c>
      <c r="E145" s="27"/>
      <c r="F145" s="53"/>
      <c r="G145" s="43"/>
      <c r="H145" s="34"/>
    </row>
    <row r="146" spans="1:8" s="11" customFormat="1" ht="13">
      <c r="A146" s="51" t="s">
        <v>420</v>
      </c>
      <c r="B146" s="33"/>
      <c r="C146" s="45" t="s">
        <v>1330</v>
      </c>
      <c r="D146" s="45" t="s">
        <v>2026</v>
      </c>
      <c r="E146" s="27"/>
      <c r="F146" s="43"/>
      <c r="G146" s="43"/>
      <c r="H146" s="34"/>
    </row>
    <row r="147" spans="1:8" s="11" customFormat="1" ht="26">
      <c r="A147" s="51"/>
      <c r="B147" s="51"/>
      <c r="C147" s="52" t="s">
        <v>1331</v>
      </c>
      <c r="D147" s="52" t="s">
        <v>1331</v>
      </c>
      <c r="E147" s="29" t="s">
        <v>1770</v>
      </c>
      <c r="F147" s="43"/>
      <c r="G147" s="43">
        <v>4</v>
      </c>
      <c r="H147" s="34">
        <f t="shared" ref="H147:H148" si="59">F147*G147</f>
        <v>0</v>
      </c>
    </row>
    <row r="148" spans="1:8" s="11" customFormat="1" ht="26">
      <c r="A148" s="51"/>
      <c r="B148" s="51"/>
      <c r="C148" s="52" t="s">
        <v>1332</v>
      </c>
      <c r="D148" s="52" t="s">
        <v>1332</v>
      </c>
      <c r="E148" s="29" t="s">
        <v>1770</v>
      </c>
      <c r="F148" s="43"/>
      <c r="G148" s="43">
        <v>4</v>
      </c>
      <c r="H148" s="34">
        <f t="shared" si="59"/>
        <v>0</v>
      </c>
    </row>
    <row r="149" spans="1:8" s="11" customFormat="1" ht="26">
      <c r="A149" s="51"/>
      <c r="B149" s="51"/>
      <c r="C149" s="52" t="s">
        <v>1246</v>
      </c>
      <c r="D149" s="52" t="s">
        <v>1246</v>
      </c>
      <c r="E149" s="29" t="s">
        <v>1770</v>
      </c>
      <c r="F149" s="43"/>
      <c r="G149" s="43">
        <v>6</v>
      </c>
      <c r="H149" s="34">
        <f t="shared" ref="H149:H150" si="60">F149*G149</f>
        <v>0</v>
      </c>
    </row>
    <row r="150" spans="1:8" s="11" customFormat="1" ht="26">
      <c r="A150" s="51"/>
      <c r="B150" s="51"/>
      <c r="C150" s="52" t="s">
        <v>1266</v>
      </c>
      <c r="D150" s="52" t="s">
        <v>1266</v>
      </c>
      <c r="E150" s="29" t="s">
        <v>1770</v>
      </c>
      <c r="F150" s="43"/>
      <c r="G150" s="43">
        <v>16</v>
      </c>
      <c r="H150" s="34">
        <f t="shared" si="60"/>
        <v>0</v>
      </c>
    </row>
    <row r="151" spans="1:8" s="11" customFormat="1" ht="13">
      <c r="A151" s="51" t="s">
        <v>421</v>
      </c>
      <c r="B151" s="33"/>
      <c r="C151" s="45" t="s">
        <v>1295</v>
      </c>
      <c r="D151" s="45" t="s">
        <v>1999</v>
      </c>
      <c r="E151" s="27"/>
      <c r="F151" s="43"/>
      <c r="G151" s="43"/>
      <c r="H151" s="34"/>
    </row>
    <row r="152" spans="1:8" s="11" customFormat="1" ht="26">
      <c r="A152" s="51"/>
      <c r="B152" s="51"/>
      <c r="C152" s="52" t="s">
        <v>1245</v>
      </c>
      <c r="D152" s="52" t="s">
        <v>1245</v>
      </c>
      <c r="E152" s="29" t="s">
        <v>1770</v>
      </c>
      <c r="F152" s="43"/>
      <c r="G152" s="43">
        <v>4</v>
      </c>
      <c r="H152" s="34">
        <f t="shared" ref="H152:H155" si="61">F152*G152</f>
        <v>0</v>
      </c>
    </row>
    <row r="153" spans="1:8" s="11" customFormat="1" ht="26">
      <c r="A153" s="51"/>
      <c r="B153" s="51"/>
      <c r="C153" s="52" t="s">
        <v>1331</v>
      </c>
      <c r="D153" s="52" t="s">
        <v>1331</v>
      </c>
      <c r="E153" s="29" t="s">
        <v>1770</v>
      </c>
      <c r="F153" s="43"/>
      <c r="G153" s="43">
        <v>6</v>
      </c>
      <c r="H153" s="34">
        <f t="shared" si="61"/>
        <v>0</v>
      </c>
    </row>
    <row r="154" spans="1:8" s="11" customFormat="1" ht="26">
      <c r="A154" s="51"/>
      <c r="B154" s="51"/>
      <c r="C154" s="52" t="s">
        <v>1332</v>
      </c>
      <c r="D154" s="52" t="s">
        <v>1332</v>
      </c>
      <c r="E154" s="29" t="s">
        <v>1770</v>
      </c>
      <c r="F154" s="43"/>
      <c r="G154" s="43">
        <v>4</v>
      </c>
      <c r="H154" s="34">
        <f t="shared" si="61"/>
        <v>0</v>
      </c>
    </row>
    <row r="155" spans="1:8" s="11" customFormat="1" ht="26">
      <c r="A155" s="51"/>
      <c r="B155" s="51"/>
      <c r="C155" s="52" t="s">
        <v>1246</v>
      </c>
      <c r="D155" s="52" t="s">
        <v>1246</v>
      </c>
      <c r="E155" s="29" t="s">
        <v>1770</v>
      </c>
      <c r="F155" s="43"/>
      <c r="G155" s="43">
        <v>4</v>
      </c>
      <c r="H155" s="34">
        <f t="shared" si="61"/>
        <v>0</v>
      </c>
    </row>
    <row r="156" spans="1:8" s="11" customFormat="1" ht="26">
      <c r="A156" s="51"/>
      <c r="B156" s="51"/>
      <c r="C156" s="52" t="s">
        <v>1266</v>
      </c>
      <c r="D156" s="52" t="s">
        <v>1266</v>
      </c>
      <c r="E156" s="29" t="s">
        <v>1770</v>
      </c>
      <c r="F156" s="43"/>
      <c r="G156" s="43">
        <v>4</v>
      </c>
      <c r="H156" s="34">
        <f t="shared" ref="H156" si="62">F156*G156</f>
        <v>0</v>
      </c>
    </row>
    <row r="157" spans="1:8" s="11" customFormat="1" ht="13">
      <c r="A157" s="51" t="s">
        <v>423</v>
      </c>
      <c r="B157" s="33"/>
      <c r="C157" s="45" t="s">
        <v>1295</v>
      </c>
      <c r="D157" s="45" t="s">
        <v>1999</v>
      </c>
      <c r="E157" s="27"/>
      <c r="F157" s="43"/>
      <c r="G157" s="43"/>
      <c r="H157" s="34"/>
    </row>
    <row r="158" spans="1:8" s="11" customFormat="1" ht="26">
      <c r="A158" s="51"/>
      <c r="B158" s="51"/>
      <c r="C158" s="52" t="s">
        <v>1297</v>
      </c>
      <c r="D158" s="52" t="s">
        <v>1297</v>
      </c>
      <c r="E158" s="29" t="s">
        <v>1770</v>
      </c>
      <c r="F158" s="43"/>
      <c r="G158" s="43">
        <v>2</v>
      </c>
      <c r="H158" s="34">
        <f t="shared" ref="H158:H162" si="63">F158*G158</f>
        <v>0</v>
      </c>
    </row>
    <row r="159" spans="1:8" s="11" customFormat="1" ht="26">
      <c r="A159" s="51"/>
      <c r="B159" s="51"/>
      <c r="C159" s="52" t="s">
        <v>1333</v>
      </c>
      <c r="D159" s="52" t="s">
        <v>1333</v>
      </c>
      <c r="E159" s="29" t="s">
        <v>1770</v>
      </c>
      <c r="F159" s="43"/>
      <c r="G159" s="43">
        <v>2</v>
      </c>
      <c r="H159" s="34">
        <f t="shared" si="63"/>
        <v>0</v>
      </c>
    </row>
    <row r="160" spans="1:8" s="11" customFormat="1" ht="26">
      <c r="A160" s="51"/>
      <c r="B160" s="51"/>
      <c r="C160" s="52" t="s">
        <v>1298</v>
      </c>
      <c r="D160" s="52" t="s">
        <v>1298</v>
      </c>
      <c r="E160" s="29" t="s">
        <v>1770</v>
      </c>
      <c r="F160" s="43"/>
      <c r="G160" s="43">
        <v>2</v>
      </c>
      <c r="H160" s="34">
        <f t="shared" si="63"/>
        <v>0</v>
      </c>
    </row>
    <row r="161" spans="1:8" s="11" customFormat="1" ht="26">
      <c r="A161" s="51"/>
      <c r="B161" s="51"/>
      <c r="C161" s="52" t="s">
        <v>1334</v>
      </c>
      <c r="D161" s="52" t="s">
        <v>1334</v>
      </c>
      <c r="E161" s="29" t="s">
        <v>1770</v>
      </c>
      <c r="F161" s="43"/>
      <c r="G161" s="43">
        <v>10</v>
      </c>
      <c r="H161" s="34">
        <f t="shared" si="63"/>
        <v>0</v>
      </c>
    </row>
    <row r="162" spans="1:8" s="11" customFormat="1" ht="26">
      <c r="A162" s="51"/>
      <c r="B162" s="51"/>
      <c r="C162" s="52" t="s">
        <v>1335</v>
      </c>
      <c r="D162" s="52" t="s">
        <v>1335</v>
      </c>
      <c r="E162" s="29" t="s">
        <v>1770</v>
      </c>
      <c r="F162" s="43"/>
      <c r="G162" s="43">
        <v>10</v>
      </c>
      <c r="H162" s="34">
        <f t="shared" si="63"/>
        <v>0</v>
      </c>
    </row>
    <row r="163" spans="1:8" s="11" customFormat="1" ht="26">
      <c r="A163" s="51"/>
      <c r="B163" s="51"/>
      <c r="C163" s="52" t="s">
        <v>1336</v>
      </c>
      <c r="D163" s="52" t="s">
        <v>1336</v>
      </c>
      <c r="E163" s="29" t="s">
        <v>1770</v>
      </c>
      <c r="F163" s="43"/>
      <c r="G163" s="43">
        <v>4</v>
      </c>
      <c r="H163" s="34">
        <f t="shared" ref="H163:H167" si="64">F163*G163</f>
        <v>0</v>
      </c>
    </row>
    <row r="164" spans="1:8" s="11" customFormat="1" ht="26">
      <c r="A164" s="51"/>
      <c r="B164" s="51"/>
      <c r="C164" s="52" t="s">
        <v>1337</v>
      </c>
      <c r="D164" s="52" t="s">
        <v>1337</v>
      </c>
      <c r="E164" s="29" t="s">
        <v>1770</v>
      </c>
      <c r="F164" s="43"/>
      <c r="G164" s="43">
        <v>2</v>
      </c>
      <c r="H164" s="34">
        <f t="shared" si="64"/>
        <v>0</v>
      </c>
    </row>
    <row r="165" spans="1:8" s="11" customFormat="1" ht="26">
      <c r="A165" s="51"/>
      <c r="B165" s="51"/>
      <c r="C165" s="52" t="s">
        <v>1300</v>
      </c>
      <c r="D165" s="52" t="s">
        <v>1300</v>
      </c>
      <c r="E165" s="29" t="s">
        <v>1770</v>
      </c>
      <c r="F165" s="43"/>
      <c r="G165" s="43">
        <v>8</v>
      </c>
      <c r="H165" s="34">
        <f t="shared" si="64"/>
        <v>0</v>
      </c>
    </row>
    <row r="166" spans="1:8" s="11" customFormat="1" ht="26">
      <c r="A166" s="51"/>
      <c r="B166" s="51"/>
      <c r="C166" s="52" t="s">
        <v>1338</v>
      </c>
      <c r="D166" s="52" t="s">
        <v>1338</v>
      </c>
      <c r="E166" s="29" t="s">
        <v>1770</v>
      </c>
      <c r="F166" s="43"/>
      <c r="G166" s="43">
        <v>2</v>
      </c>
      <c r="H166" s="34">
        <f t="shared" si="64"/>
        <v>0</v>
      </c>
    </row>
    <row r="167" spans="1:8" s="11" customFormat="1" ht="26">
      <c r="A167" s="51"/>
      <c r="B167" s="51"/>
      <c r="C167" s="52" t="s">
        <v>1339</v>
      </c>
      <c r="D167" s="52" t="s">
        <v>1339</v>
      </c>
      <c r="E167" s="29" t="s">
        <v>1770</v>
      </c>
      <c r="F167" s="43"/>
      <c r="G167" s="43">
        <v>2</v>
      </c>
      <c r="H167" s="34">
        <f t="shared" si="64"/>
        <v>0</v>
      </c>
    </row>
    <row r="168" spans="1:8" s="11" customFormat="1" ht="26">
      <c r="A168" s="51"/>
      <c r="B168" s="51"/>
      <c r="C168" s="52" t="s">
        <v>1301</v>
      </c>
      <c r="D168" s="52" t="s">
        <v>1301</v>
      </c>
      <c r="E168" s="29" t="s">
        <v>1770</v>
      </c>
      <c r="F168" s="43"/>
      <c r="G168" s="43">
        <v>12</v>
      </c>
      <c r="H168" s="34">
        <f t="shared" ref="H168:H169" si="65">F168*G168</f>
        <v>0</v>
      </c>
    </row>
    <row r="169" spans="1:8" s="11" customFormat="1" ht="78">
      <c r="A169" s="51" t="s">
        <v>424</v>
      </c>
      <c r="B169" s="33"/>
      <c r="C169" s="52" t="s">
        <v>1544</v>
      </c>
      <c r="D169" s="52" t="s">
        <v>2027</v>
      </c>
      <c r="E169" s="29" t="s">
        <v>1951</v>
      </c>
      <c r="F169" s="43"/>
      <c r="G169" s="43">
        <v>2</v>
      </c>
      <c r="H169" s="34">
        <f t="shared" si="65"/>
        <v>0</v>
      </c>
    </row>
    <row r="170" spans="1:8" s="11" customFormat="1" ht="78">
      <c r="A170" s="51" t="s">
        <v>425</v>
      </c>
      <c r="B170" s="33"/>
      <c r="C170" s="52" t="s">
        <v>1340</v>
      </c>
      <c r="D170" s="52" t="s">
        <v>2028</v>
      </c>
      <c r="E170" s="27"/>
      <c r="F170" s="43"/>
      <c r="G170" s="43"/>
      <c r="H170" s="34"/>
    </row>
    <row r="171" spans="1:8" s="11" customFormat="1" ht="26">
      <c r="A171" s="51"/>
      <c r="B171" s="51"/>
      <c r="C171" s="52" t="s">
        <v>1341</v>
      </c>
      <c r="D171" s="52" t="s">
        <v>1341</v>
      </c>
      <c r="E171" s="29" t="s">
        <v>1951</v>
      </c>
      <c r="F171" s="43"/>
      <c r="G171" s="43">
        <v>108</v>
      </c>
      <c r="H171" s="34">
        <f t="shared" ref="H171:H173" si="66">F171*G171</f>
        <v>0</v>
      </c>
    </row>
    <row r="172" spans="1:8" s="11" customFormat="1" ht="26">
      <c r="A172" s="51"/>
      <c r="B172" s="51"/>
      <c r="C172" s="52" t="s">
        <v>1342</v>
      </c>
      <c r="D172" s="52" t="s">
        <v>1342</v>
      </c>
      <c r="E172" s="29" t="s">
        <v>1951</v>
      </c>
      <c r="F172" s="43"/>
      <c r="G172" s="43">
        <v>114</v>
      </c>
      <c r="H172" s="34">
        <f t="shared" si="66"/>
        <v>0</v>
      </c>
    </row>
    <row r="173" spans="1:8" s="11" customFormat="1" ht="26">
      <c r="A173" s="51"/>
      <c r="B173" s="51"/>
      <c r="C173" s="52" t="s">
        <v>1343</v>
      </c>
      <c r="D173" s="52" t="s">
        <v>1343</v>
      </c>
      <c r="E173" s="29" t="s">
        <v>1951</v>
      </c>
      <c r="F173" s="43"/>
      <c r="G173" s="43">
        <v>126</v>
      </c>
      <c r="H173" s="34">
        <f t="shared" si="66"/>
        <v>0</v>
      </c>
    </row>
    <row r="174" spans="1:8" s="11" customFormat="1" ht="39">
      <c r="A174" s="51" t="s">
        <v>426</v>
      </c>
      <c r="B174" s="33"/>
      <c r="C174" s="52" t="s">
        <v>1344</v>
      </c>
      <c r="D174" s="52" t="s">
        <v>2029</v>
      </c>
      <c r="E174" s="27"/>
      <c r="F174" s="43"/>
      <c r="G174" s="43"/>
      <c r="H174" s="34"/>
    </row>
    <row r="175" spans="1:8" s="11" customFormat="1" ht="13">
      <c r="A175" s="51"/>
      <c r="B175" s="51"/>
      <c r="C175" s="52" t="s">
        <v>1345</v>
      </c>
      <c r="D175" s="52" t="s">
        <v>1345</v>
      </c>
      <c r="E175" s="27" t="s">
        <v>2</v>
      </c>
      <c r="F175" s="43"/>
      <c r="G175" s="43">
        <v>1100</v>
      </c>
      <c r="H175" s="34">
        <f t="shared" ref="H175:H177" si="67">F175*G175</f>
        <v>0</v>
      </c>
    </row>
    <row r="176" spans="1:8" s="11" customFormat="1" ht="13">
      <c r="A176" s="51"/>
      <c r="B176" s="51"/>
      <c r="C176" s="52" t="s">
        <v>1346</v>
      </c>
      <c r="D176" s="52" t="s">
        <v>1346</v>
      </c>
      <c r="E176" s="27" t="s">
        <v>2</v>
      </c>
      <c r="F176" s="43"/>
      <c r="G176" s="43">
        <v>526</v>
      </c>
      <c r="H176" s="34">
        <f t="shared" si="67"/>
        <v>0</v>
      </c>
    </row>
    <row r="177" spans="1:8" s="11" customFormat="1" ht="65">
      <c r="A177" s="51" t="s">
        <v>427</v>
      </c>
      <c r="B177" s="33"/>
      <c r="C177" s="52" t="s">
        <v>1347</v>
      </c>
      <c r="D177" s="52" t="s">
        <v>2030</v>
      </c>
      <c r="E177" s="27" t="s">
        <v>175</v>
      </c>
      <c r="F177" s="43"/>
      <c r="G177" s="43">
        <v>0.5</v>
      </c>
      <c r="H177" s="34">
        <f t="shared" si="67"/>
        <v>0</v>
      </c>
    </row>
    <row r="178" spans="1:8" s="11" customFormat="1" ht="130">
      <c r="A178" s="51" t="s">
        <v>428</v>
      </c>
      <c r="B178" s="33"/>
      <c r="C178" s="52" t="s">
        <v>1348</v>
      </c>
      <c r="D178" s="52" t="s">
        <v>2031</v>
      </c>
      <c r="E178" s="27"/>
      <c r="F178" s="43"/>
      <c r="G178" s="43"/>
      <c r="H178" s="34"/>
    </row>
    <row r="179" spans="1:8" s="11" customFormat="1" ht="13">
      <c r="A179" s="51"/>
      <c r="B179" s="33"/>
      <c r="C179" s="45" t="s">
        <v>1349</v>
      </c>
      <c r="D179" s="52" t="s">
        <v>2032</v>
      </c>
      <c r="E179" s="27"/>
      <c r="F179" s="43"/>
      <c r="G179" s="43"/>
      <c r="H179" s="34"/>
    </row>
    <row r="180" spans="1:8" s="11" customFormat="1" ht="13">
      <c r="A180" s="51"/>
      <c r="B180" s="33"/>
      <c r="C180" s="52" t="s">
        <v>1350</v>
      </c>
      <c r="D180" s="101" t="s">
        <v>2033</v>
      </c>
      <c r="E180" s="27" t="s">
        <v>2</v>
      </c>
      <c r="F180" s="43"/>
      <c r="G180" s="43">
        <v>108</v>
      </c>
      <c r="H180" s="34">
        <f t="shared" ref="H180:H191" si="68">F180*G180</f>
        <v>0</v>
      </c>
    </row>
    <row r="181" spans="1:8" s="11" customFormat="1" ht="13">
      <c r="A181" s="51"/>
      <c r="B181" s="33"/>
      <c r="C181" s="52" t="s">
        <v>1351</v>
      </c>
      <c r="D181" s="101" t="s">
        <v>2034</v>
      </c>
      <c r="E181" s="27" t="s">
        <v>2</v>
      </c>
      <c r="F181" s="43"/>
      <c r="G181" s="43">
        <v>114</v>
      </c>
      <c r="H181" s="34">
        <f t="shared" si="68"/>
        <v>0</v>
      </c>
    </row>
    <row r="182" spans="1:8" s="11" customFormat="1" ht="13">
      <c r="A182" s="51"/>
      <c r="B182" s="33"/>
      <c r="C182" s="52" t="s">
        <v>1352</v>
      </c>
      <c r="D182" s="101" t="s">
        <v>2006</v>
      </c>
      <c r="E182" s="27" t="s">
        <v>2</v>
      </c>
      <c r="F182" s="43"/>
      <c r="G182" s="43">
        <v>126</v>
      </c>
      <c r="H182" s="34">
        <f t="shared" si="68"/>
        <v>0</v>
      </c>
    </row>
    <row r="183" spans="1:8" s="11" customFormat="1" ht="13">
      <c r="A183" s="51"/>
      <c r="B183" s="33"/>
      <c r="C183" s="45" t="s">
        <v>1353</v>
      </c>
      <c r="D183" s="52" t="s">
        <v>2035</v>
      </c>
      <c r="E183" s="27"/>
      <c r="F183" s="43"/>
      <c r="G183" s="43"/>
      <c r="H183" s="34"/>
    </row>
    <row r="184" spans="1:8" s="11" customFormat="1" ht="13">
      <c r="A184" s="51"/>
      <c r="B184" s="33"/>
      <c r="C184" s="52" t="s">
        <v>1351</v>
      </c>
      <c r="D184" s="101" t="s">
        <v>2034</v>
      </c>
      <c r="E184" s="27" t="s">
        <v>2</v>
      </c>
      <c r="F184" s="43"/>
      <c r="G184" s="43">
        <v>110</v>
      </c>
      <c r="H184" s="34">
        <f t="shared" si="68"/>
        <v>0</v>
      </c>
    </row>
    <row r="185" spans="1:8" s="11" customFormat="1" ht="13">
      <c r="A185" s="51"/>
      <c r="B185" s="33"/>
      <c r="C185" s="52" t="s">
        <v>1352</v>
      </c>
      <c r="D185" s="101" t="s">
        <v>2006</v>
      </c>
      <c r="E185" s="27" t="s">
        <v>2</v>
      </c>
      <c r="F185" s="43"/>
      <c r="G185" s="43">
        <v>486</v>
      </c>
      <c r="H185" s="34">
        <f t="shared" si="68"/>
        <v>0</v>
      </c>
    </row>
    <row r="186" spans="1:8" s="11" customFormat="1" ht="13">
      <c r="A186" s="51"/>
      <c r="B186" s="33"/>
      <c r="C186" s="52" t="s">
        <v>1354</v>
      </c>
      <c r="D186" s="101" t="s">
        <v>2007</v>
      </c>
      <c r="E186" s="27" t="s">
        <v>2</v>
      </c>
      <c r="F186" s="43"/>
      <c r="G186" s="43">
        <v>606</v>
      </c>
      <c r="H186" s="34">
        <f t="shared" si="68"/>
        <v>0</v>
      </c>
    </row>
    <row r="187" spans="1:8" s="11" customFormat="1" ht="13">
      <c r="A187" s="51"/>
      <c r="B187" s="33"/>
      <c r="C187" s="52" t="s">
        <v>1355</v>
      </c>
      <c r="D187" s="101" t="s">
        <v>2036</v>
      </c>
      <c r="E187" s="27" t="s">
        <v>2</v>
      </c>
      <c r="F187" s="43"/>
      <c r="G187" s="43">
        <v>186</v>
      </c>
      <c r="H187" s="34">
        <f t="shared" si="68"/>
        <v>0</v>
      </c>
    </row>
    <row r="188" spans="1:8" s="11" customFormat="1" ht="13">
      <c r="A188" s="51"/>
      <c r="B188" s="33"/>
      <c r="C188" s="52" t="s">
        <v>1356</v>
      </c>
      <c r="D188" s="101" t="s">
        <v>2008</v>
      </c>
      <c r="E188" s="27" t="s">
        <v>2</v>
      </c>
      <c r="F188" s="43"/>
      <c r="G188" s="43">
        <v>162</v>
      </c>
      <c r="H188" s="34">
        <f t="shared" si="68"/>
        <v>0</v>
      </c>
    </row>
    <row r="189" spans="1:8" s="11" customFormat="1" ht="13">
      <c r="A189" s="51"/>
      <c r="B189" s="33"/>
      <c r="C189" s="52" t="s">
        <v>1357</v>
      </c>
      <c r="D189" s="101" t="s">
        <v>2009</v>
      </c>
      <c r="E189" s="27" t="s">
        <v>2</v>
      </c>
      <c r="F189" s="43"/>
      <c r="G189" s="43">
        <v>174</v>
      </c>
      <c r="H189" s="34">
        <f t="shared" si="68"/>
        <v>0</v>
      </c>
    </row>
    <row r="190" spans="1:8" s="11" customFormat="1" ht="13">
      <c r="A190" s="51"/>
      <c r="B190" s="33"/>
      <c r="C190" s="52" t="s">
        <v>1358</v>
      </c>
      <c r="D190" s="101" t="s">
        <v>2010</v>
      </c>
      <c r="E190" s="27" t="s">
        <v>2</v>
      </c>
      <c r="F190" s="43"/>
      <c r="G190" s="43">
        <v>150</v>
      </c>
      <c r="H190" s="34">
        <f t="shared" si="68"/>
        <v>0</v>
      </c>
    </row>
    <row r="191" spans="1:8" s="11" customFormat="1" ht="26">
      <c r="A191" s="51"/>
      <c r="B191" s="33"/>
      <c r="C191" s="52" t="s">
        <v>1359</v>
      </c>
      <c r="D191" s="102" t="s">
        <v>2011</v>
      </c>
      <c r="E191" s="27" t="s">
        <v>4</v>
      </c>
      <c r="F191" s="43"/>
      <c r="G191" s="43">
        <v>175</v>
      </c>
      <c r="H191" s="34">
        <f t="shared" si="68"/>
        <v>0</v>
      </c>
    </row>
    <row r="192" spans="1:8" s="11" customFormat="1" ht="65">
      <c r="A192" s="51" t="s">
        <v>429</v>
      </c>
      <c r="B192" s="33"/>
      <c r="C192" s="52" t="s">
        <v>1260</v>
      </c>
      <c r="D192" s="52" t="s">
        <v>1973</v>
      </c>
      <c r="E192" s="27"/>
      <c r="F192" s="43"/>
      <c r="G192" s="43"/>
      <c r="H192" s="34"/>
    </row>
    <row r="193" spans="1:8" s="11" customFormat="1" ht="26">
      <c r="A193" s="51"/>
      <c r="B193" s="33"/>
      <c r="C193" s="52" t="s">
        <v>1360</v>
      </c>
      <c r="D193" s="52" t="s">
        <v>1360</v>
      </c>
      <c r="E193" s="29" t="s">
        <v>1770</v>
      </c>
      <c r="F193" s="43"/>
      <c r="G193" s="43">
        <v>24</v>
      </c>
      <c r="H193" s="34">
        <f t="shared" ref="H193" si="69">F193*G193</f>
        <v>0</v>
      </c>
    </row>
    <row r="194" spans="1:8" s="11" customFormat="1" ht="26">
      <c r="A194" s="51"/>
      <c r="B194" s="33"/>
      <c r="C194" s="52" t="s">
        <v>1262</v>
      </c>
      <c r="D194" s="52" t="s">
        <v>1262</v>
      </c>
      <c r="E194" s="29" t="s">
        <v>1770</v>
      </c>
      <c r="F194" s="43"/>
      <c r="G194" s="43">
        <v>124</v>
      </c>
      <c r="H194" s="34">
        <f t="shared" ref="H194:H196" si="70">F194*G194</f>
        <v>0</v>
      </c>
    </row>
    <row r="195" spans="1:8" s="11" customFormat="1" ht="26">
      <c r="A195" s="51"/>
      <c r="B195" s="33"/>
      <c r="C195" s="52" t="s">
        <v>1361</v>
      </c>
      <c r="D195" s="52" t="s">
        <v>1361</v>
      </c>
      <c r="E195" s="29" t="s">
        <v>1770</v>
      </c>
      <c r="F195" s="43"/>
      <c r="G195" s="43">
        <v>84</v>
      </c>
      <c r="H195" s="34">
        <f t="shared" si="70"/>
        <v>0</v>
      </c>
    </row>
    <row r="196" spans="1:8" s="11" customFormat="1" ht="26">
      <c r="A196" s="51"/>
      <c r="B196" s="33"/>
      <c r="C196" s="52" t="s">
        <v>1263</v>
      </c>
      <c r="D196" s="52" t="s">
        <v>1263</v>
      </c>
      <c r="E196" s="29" t="s">
        <v>1770</v>
      </c>
      <c r="F196" s="43"/>
      <c r="G196" s="43">
        <v>2</v>
      </c>
      <c r="H196" s="34">
        <f t="shared" si="70"/>
        <v>0</v>
      </c>
    </row>
    <row r="197" spans="1:8" s="11" customFormat="1" ht="52">
      <c r="A197" s="51" t="s">
        <v>430</v>
      </c>
      <c r="B197" s="33"/>
      <c r="C197" s="52" t="s">
        <v>1264</v>
      </c>
      <c r="D197" s="52" t="s">
        <v>1974</v>
      </c>
      <c r="E197" s="27"/>
      <c r="F197" s="43"/>
      <c r="G197" s="43"/>
      <c r="H197" s="34"/>
    </row>
    <row r="198" spans="1:8" s="11" customFormat="1" ht="26">
      <c r="A198" s="51"/>
      <c r="B198" s="33"/>
      <c r="C198" s="52" t="s">
        <v>1332</v>
      </c>
      <c r="D198" s="52" t="s">
        <v>1332</v>
      </c>
      <c r="E198" s="29" t="s">
        <v>1770</v>
      </c>
      <c r="F198" s="43"/>
      <c r="G198" s="43">
        <v>2</v>
      </c>
      <c r="H198" s="34">
        <f t="shared" ref="H198:H200" si="71">F198*G198</f>
        <v>0</v>
      </c>
    </row>
    <row r="199" spans="1:8" s="11" customFormat="1" ht="26">
      <c r="A199" s="51"/>
      <c r="B199" s="33"/>
      <c r="C199" s="52" t="s">
        <v>1246</v>
      </c>
      <c r="D199" s="52" t="s">
        <v>1246</v>
      </c>
      <c r="E199" s="29" t="s">
        <v>1770</v>
      </c>
      <c r="F199" s="43"/>
      <c r="G199" s="43">
        <v>2</v>
      </c>
      <c r="H199" s="34">
        <f t="shared" si="71"/>
        <v>0</v>
      </c>
    </row>
    <row r="200" spans="1:8" s="11" customFormat="1" ht="78">
      <c r="A200" s="51" t="s">
        <v>431</v>
      </c>
      <c r="B200" s="33"/>
      <c r="C200" s="52" t="s">
        <v>1362</v>
      </c>
      <c r="D200" s="52" t="s">
        <v>2037</v>
      </c>
      <c r="E200" s="29" t="s">
        <v>1770</v>
      </c>
      <c r="F200" s="43"/>
      <c r="G200" s="43">
        <v>10</v>
      </c>
      <c r="H200" s="34">
        <f t="shared" si="71"/>
        <v>0</v>
      </c>
    </row>
    <row r="201" spans="1:8" s="11" customFormat="1" ht="91">
      <c r="A201" s="51" t="s">
        <v>432</v>
      </c>
      <c r="B201" s="33"/>
      <c r="C201" s="52" t="s">
        <v>1363</v>
      </c>
      <c r="D201" s="52" t="s">
        <v>2038</v>
      </c>
      <c r="E201" s="27"/>
      <c r="F201" s="43"/>
      <c r="G201" s="43"/>
      <c r="H201" s="34"/>
    </row>
    <row r="202" spans="1:8" s="11" customFormat="1" ht="26">
      <c r="A202" s="51"/>
      <c r="B202" s="33"/>
      <c r="C202" s="52" t="s">
        <v>1364</v>
      </c>
      <c r="D202" s="52" t="s">
        <v>1364</v>
      </c>
      <c r="E202" s="29" t="s">
        <v>1770</v>
      </c>
      <c r="F202" s="43"/>
      <c r="G202" s="43">
        <v>12</v>
      </c>
      <c r="H202" s="34">
        <f t="shared" ref="H202:H205" si="72">F202*G202</f>
        <v>0</v>
      </c>
    </row>
    <row r="203" spans="1:8" s="11" customFormat="1" ht="26">
      <c r="A203" s="51"/>
      <c r="B203" s="33"/>
      <c r="C203" s="52" t="s">
        <v>1365</v>
      </c>
      <c r="D203" s="52" t="s">
        <v>1365</v>
      </c>
      <c r="E203" s="29" t="s">
        <v>1770</v>
      </c>
      <c r="F203" s="43"/>
      <c r="G203" s="43">
        <v>62</v>
      </c>
      <c r="H203" s="34">
        <f t="shared" si="72"/>
        <v>0</v>
      </c>
    </row>
    <row r="204" spans="1:8" s="11" customFormat="1" ht="26">
      <c r="A204" s="51"/>
      <c r="B204" s="33"/>
      <c r="C204" s="52" t="s">
        <v>1366</v>
      </c>
      <c r="D204" s="52" t="s">
        <v>1366</v>
      </c>
      <c r="E204" s="29" t="s">
        <v>1770</v>
      </c>
      <c r="F204" s="43"/>
      <c r="G204" s="43">
        <v>42</v>
      </c>
      <c r="H204" s="34">
        <f t="shared" si="72"/>
        <v>0</v>
      </c>
    </row>
    <row r="205" spans="1:8" s="11" customFormat="1" ht="39">
      <c r="A205" s="51" t="s">
        <v>433</v>
      </c>
      <c r="B205" s="33"/>
      <c r="C205" s="52" t="s">
        <v>1277</v>
      </c>
      <c r="D205" s="52" t="s">
        <v>2039</v>
      </c>
      <c r="E205" s="29" t="s">
        <v>1770</v>
      </c>
      <c r="F205" s="43"/>
      <c r="G205" s="43">
        <v>26</v>
      </c>
      <c r="H205" s="34">
        <f t="shared" si="72"/>
        <v>0</v>
      </c>
    </row>
    <row r="206" spans="1:8" s="11" customFormat="1" ht="26">
      <c r="A206" s="51" t="s">
        <v>434</v>
      </c>
      <c r="B206" s="33"/>
      <c r="C206" s="52" t="s">
        <v>1278</v>
      </c>
      <c r="D206" s="52" t="s">
        <v>2040</v>
      </c>
      <c r="E206" s="29" t="s">
        <v>1770</v>
      </c>
      <c r="F206" s="43"/>
      <c r="G206" s="43">
        <v>26</v>
      </c>
      <c r="H206" s="34">
        <f t="shared" ref="H206" si="73">F206*G206</f>
        <v>0</v>
      </c>
    </row>
    <row r="207" spans="1:8" s="11" customFormat="1" ht="26">
      <c r="A207" s="51" t="s">
        <v>435</v>
      </c>
      <c r="B207" s="33"/>
      <c r="C207" s="52" t="s">
        <v>1279</v>
      </c>
      <c r="D207" s="52" t="s">
        <v>2041</v>
      </c>
      <c r="E207" s="29" t="s">
        <v>1770</v>
      </c>
      <c r="F207" s="43"/>
      <c r="G207" s="43">
        <v>26</v>
      </c>
      <c r="H207" s="34">
        <f t="shared" ref="H207" si="74">F207*G207</f>
        <v>0</v>
      </c>
    </row>
    <row r="208" spans="1:8" s="11" customFormat="1" ht="65">
      <c r="A208" s="51" t="s">
        <v>436</v>
      </c>
      <c r="B208" s="33"/>
      <c r="C208" s="52" t="s">
        <v>1367</v>
      </c>
      <c r="D208" s="52" t="s">
        <v>2042</v>
      </c>
      <c r="E208" s="29" t="s">
        <v>1770</v>
      </c>
      <c r="F208" s="43"/>
      <c r="G208" s="43">
        <v>120</v>
      </c>
      <c r="H208" s="34">
        <f t="shared" ref="H208" si="75">F208*G208</f>
        <v>0</v>
      </c>
    </row>
    <row r="209" spans="1:8" s="11" customFormat="1" ht="39">
      <c r="A209" s="51" t="s">
        <v>437</v>
      </c>
      <c r="B209" s="33"/>
      <c r="C209" s="52" t="s">
        <v>1368</v>
      </c>
      <c r="D209" s="52" t="s">
        <v>2043</v>
      </c>
      <c r="E209" s="27" t="s">
        <v>253</v>
      </c>
      <c r="F209" s="43"/>
      <c r="G209" s="43">
        <v>200</v>
      </c>
      <c r="H209" s="34">
        <f t="shared" ref="H209" si="76">F209*G209</f>
        <v>0</v>
      </c>
    </row>
    <row r="210" spans="1:8" s="11" customFormat="1" ht="13">
      <c r="A210" s="33" t="s">
        <v>3</v>
      </c>
      <c r="B210" s="33"/>
      <c r="C210" s="80" t="s">
        <v>1314</v>
      </c>
      <c r="D210" s="80" t="s">
        <v>2016</v>
      </c>
      <c r="E210" s="27"/>
      <c r="F210" s="53"/>
      <c r="G210" s="56" t="s">
        <v>1919</v>
      </c>
      <c r="H210" s="57">
        <f>SUM(H122:H209)</f>
        <v>0</v>
      </c>
    </row>
    <row r="211" spans="1:8" s="11" customFormat="1" ht="13">
      <c r="A211" s="33" t="s">
        <v>7</v>
      </c>
      <c r="B211" s="33"/>
      <c r="C211" s="80" t="s">
        <v>1369</v>
      </c>
      <c r="D211" s="80" t="s">
        <v>2044</v>
      </c>
      <c r="E211" s="27"/>
      <c r="F211" s="53"/>
      <c r="G211" s="43"/>
      <c r="H211" s="34"/>
    </row>
    <row r="212" spans="1:8" s="11" customFormat="1" ht="225.5">
      <c r="A212" s="51" t="s">
        <v>438</v>
      </c>
      <c r="B212" s="33"/>
      <c r="C212" s="52" t="s">
        <v>1370</v>
      </c>
      <c r="D212" s="52" t="s">
        <v>2045</v>
      </c>
      <c r="E212" s="29" t="s">
        <v>1770</v>
      </c>
      <c r="F212" s="43"/>
      <c r="G212" s="43">
        <v>20</v>
      </c>
      <c r="H212" s="34">
        <f t="shared" ref="H212" si="77">F212*G212</f>
        <v>0</v>
      </c>
    </row>
    <row r="213" spans="1:8" s="11" customFormat="1" ht="39">
      <c r="A213" s="51" t="s">
        <v>439</v>
      </c>
      <c r="B213" s="33"/>
      <c r="C213" s="52" t="s">
        <v>1371</v>
      </c>
      <c r="D213" s="52" t="s">
        <v>2046</v>
      </c>
      <c r="E213" s="29" t="s">
        <v>1951</v>
      </c>
      <c r="F213" s="43"/>
      <c r="G213" s="43">
        <v>18</v>
      </c>
      <c r="H213" s="34">
        <f t="shared" ref="H213" si="78">F213*G213</f>
        <v>0</v>
      </c>
    </row>
    <row r="214" spans="1:8" s="11" customFormat="1" ht="26">
      <c r="A214" s="51" t="s">
        <v>440</v>
      </c>
      <c r="B214" s="33"/>
      <c r="C214" s="52" t="s">
        <v>1372</v>
      </c>
      <c r="D214" s="52" t="s">
        <v>2047</v>
      </c>
      <c r="E214" s="29" t="s">
        <v>1770</v>
      </c>
      <c r="F214" s="43"/>
      <c r="G214" s="43">
        <v>2</v>
      </c>
      <c r="H214" s="34">
        <f t="shared" ref="H214" si="79">F214*G214</f>
        <v>0</v>
      </c>
    </row>
    <row r="215" spans="1:8" s="11" customFormat="1" ht="39">
      <c r="A215" s="51" t="s">
        <v>441</v>
      </c>
      <c r="B215" s="33"/>
      <c r="C215" s="52" t="s">
        <v>1373</v>
      </c>
      <c r="D215" s="52" t="s">
        <v>2048</v>
      </c>
      <c r="E215" s="29" t="s">
        <v>1951</v>
      </c>
      <c r="F215" s="43"/>
      <c r="G215" s="43">
        <v>1</v>
      </c>
      <c r="H215" s="34">
        <f t="shared" ref="H215" si="80">F215*G215</f>
        <v>0</v>
      </c>
    </row>
    <row r="216" spans="1:8" s="11" customFormat="1" ht="26">
      <c r="A216" s="51" t="s">
        <v>796</v>
      </c>
      <c r="B216" s="33"/>
      <c r="C216" s="52" t="s">
        <v>1374</v>
      </c>
      <c r="D216" s="52" t="s">
        <v>2049</v>
      </c>
      <c r="E216" s="29" t="s">
        <v>1951</v>
      </c>
      <c r="F216" s="43"/>
      <c r="G216" s="43">
        <v>2</v>
      </c>
      <c r="H216" s="34">
        <f t="shared" ref="H216" si="81">F216*G216</f>
        <v>0</v>
      </c>
    </row>
    <row r="217" spans="1:8" s="11" customFormat="1" ht="39">
      <c r="A217" s="51" t="s">
        <v>799</v>
      </c>
      <c r="B217" s="33"/>
      <c r="C217" s="52" t="s">
        <v>1375</v>
      </c>
      <c r="D217" s="52" t="s">
        <v>2050</v>
      </c>
      <c r="E217" s="29" t="s">
        <v>1770</v>
      </c>
      <c r="F217" s="43"/>
      <c r="G217" s="43">
        <v>1</v>
      </c>
      <c r="H217" s="34">
        <f t="shared" ref="H217" si="82">F217*G217</f>
        <v>0</v>
      </c>
    </row>
    <row r="218" spans="1:8" s="11" customFormat="1" ht="26">
      <c r="A218" s="51" t="s">
        <v>803</v>
      </c>
      <c r="B218" s="33"/>
      <c r="C218" s="52" t="s">
        <v>1376</v>
      </c>
      <c r="D218" s="52" t="s">
        <v>2051</v>
      </c>
      <c r="E218" s="29" t="s">
        <v>1770</v>
      </c>
      <c r="F218" s="43"/>
      <c r="G218" s="43">
        <v>2</v>
      </c>
      <c r="H218" s="34">
        <f t="shared" ref="H218" si="83">F218*G218</f>
        <v>0</v>
      </c>
    </row>
    <row r="219" spans="1:8" s="11" customFormat="1" ht="104">
      <c r="A219" s="51" t="s">
        <v>808</v>
      </c>
      <c r="B219" s="33"/>
      <c r="C219" s="52" t="s">
        <v>1377</v>
      </c>
      <c r="D219" s="52" t="s">
        <v>2052</v>
      </c>
      <c r="E219" s="29" t="s">
        <v>1951</v>
      </c>
      <c r="F219" s="43"/>
      <c r="G219" s="43">
        <v>1</v>
      </c>
      <c r="H219" s="34">
        <f t="shared" ref="H219" si="84">F219*G219</f>
        <v>0</v>
      </c>
    </row>
    <row r="220" spans="1:8" s="11" customFormat="1" ht="39">
      <c r="A220" s="51" t="s">
        <v>809</v>
      </c>
      <c r="B220" s="33"/>
      <c r="C220" s="52" t="s">
        <v>1378</v>
      </c>
      <c r="D220" s="52" t="s">
        <v>2053</v>
      </c>
      <c r="E220" s="29" t="s">
        <v>1951</v>
      </c>
      <c r="F220" s="43"/>
      <c r="G220" s="43">
        <v>15</v>
      </c>
      <c r="H220" s="34">
        <f t="shared" ref="H220" si="85">F220*G220</f>
        <v>0</v>
      </c>
    </row>
    <row r="221" spans="1:8" s="11" customFormat="1" ht="52">
      <c r="A221" s="51" t="s">
        <v>812</v>
      </c>
      <c r="B221" s="33"/>
      <c r="C221" s="52" t="s">
        <v>1379</v>
      </c>
      <c r="D221" s="52" t="s">
        <v>2054</v>
      </c>
      <c r="E221" s="29" t="s">
        <v>1770</v>
      </c>
      <c r="F221" s="43"/>
      <c r="G221" s="43">
        <v>2</v>
      </c>
      <c r="H221" s="34">
        <f t="shared" ref="H221" si="86">F221*G221</f>
        <v>0</v>
      </c>
    </row>
    <row r="222" spans="1:8" s="11" customFormat="1" ht="78">
      <c r="A222" s="51" t="s">
        <v>816</v>
      </c>
      <c r="B222" s="33"/>
      <c r="C222" s="52" t="s">
        <v>1380</v>
      </c>
      <c r="D222" s="52" t="s">
        <v>2055</v>
      </c>
      <c r="E222" s="29" t="s">
        <v>1951</v>
      </c>
      <c r="F222" s="43"/>
      <c r="G222" s="43">
        <v>1</v>
      </c>
      <c r="H222" s="34">
        <f t="shared" ref="H222" si="87">F222*G222</f>
        <v>0</v>
      </c>
    </row>
    <row r="223" spans="1:8" s="11" customFormat="1" ht="52">
      <c r="A223" s="51" t="s">
        <v>818</v>
      </c>
      <c r="B223" s="33"/>
      <c r="C223" s="52" t="s">
        <v>1381</v>
      </c>
      <c r="D223" s="52" t="s">
        <v>2056</v>
      </c>
      <c r="E223" s="29" t="s">
        <v>1770</v>
      </c>
      <c r="F223" s="43"/>
      <c r="G223" s="43">
        <v>2</v>
      </c>
      <c r="H223" s="34">
        <f t="shared" ref="H223" si="88">F223*G223</f>
        <v>0</v>
      </c>
    </row>
    <row r="224" spans="1:8" s="11" customFormat="1" ht="39">
      <c r="A224" s="51" t="s">
        <v>824</v>
      </c>
      <c r="B224" s="33"/>
      <c r="C224" s="52" t="s">
        <v>1382</v>
      </c>
      <c r="D224" s="52" t="s">
        <v>2057</v>
      </c>
      <c r="E224" s="27"/>
      <c r="F224" s="43"/>
      <c r="G224" s="43"/>
      <c r="H224" s="34"/>
    </row>
    <row r="225" spans="1:8" s="11" customFormat="1" ht="13">
      <c r="A225" s="51"/>
      <c r="B225" s="51"/>
      <c r="C225" s="52" t="s">
        <v>1383</v>
      </c>
      <c r="D225" s="52" t="s">
        <v>1383</v>
      </c>
      <c r="E225" s="27" t="s">
        <v>2</v>
      </c>
      <c r="F225" s="43"/>
      <c r="G225" s="43">
        <v>20</v>
      </c>
      <c r="H225" s="34">
        <f t="shared" ref="H225:H227" si="89">F225*G225</f>
        <v>0</v>
      </c>
    </row>
    <row r="226" spans="1:8" s="11" customFormat="1" ht="13">
      <c r="A226" s="51"/>
      <c r="B226" s="51"/>
      <c r="C226" s="52" t="s">
        <v>1384</v>
      </c>
      <c r="D226" s="52" t="s">
        <v>1384</v>
      </c>
      <c r="E226" s="27" t="s">
        <v>2</v>
      </c>
      <c r="F226" s="43"/>
      <c r="G226" s="43">
        <v>205</v>
      </c>
      <c r="H226" s="34">
        <f t="shared" si="89"/>
        <v>0</v>
      </c>
    </row>
    <row r="227" spans="1:8" s="11" customFormat="1" ht="78">
      <c r="A227" s="51" t="s">
        <v>829</v>
      </c>
      <c r="B227" s="33"/>
      <c r="C227" s="52" t="s">
        <v>1385</v>
      </c>
      <c r="D227" s="52" t="s">
        <v>2058</v>
      </c>
      <c r="E227" s="27"/>
      <c r="F227" s="43"/>
      <c r="G227" s="43">
        <v>0.5</v>
      </c>
      <c r="H227" s="34">
        <f t="shared" si="89"/>
        <v>0</v>
      </c>
    </row>
    <row r="228" spans="1:8" s="11" customFormat="1" ht="91">
      <c r="A228" s="51" t="s">
        <v>832</v>
      </c>
      <c r="B228" s="33"/>
      <c r="C228" s="52" t="s">
        <v>1545</v>
      </c>
      <c r="D228" s="52" t="s">
        <v>2059</v>
      </c>
      <c r="E228" s="27"/>
      <c r="F228" s="43"/>
      <c r="G228" s="43"/>
      <c r="H228" s="34"/>
    </row>
    <row r="229" spans="1:8" s="11" customFormat="1" ht="13">
      <c r="A229" s="51"/>
      <c r="B229" s="51"/>
      <c r="C229" s="52" t="s">
        <v>1386</v>
      </c>
      <c r="D229" s="52" t="s">
        <v>1386</v>
      </c>
      <c r="E229" s="27" t="s">
        <v>2</v>
      </c>
      <c r="F229" s="43"/>
      <c r="G229" s="43">
        <v>20</v>
      </c>
      <c r="H229" s="34">
        <f t="shared" ref="H229:H231" si="90">F229*G229</f>
        <v>0</v>
      </c>
    </row>
    <row r="230" spans="1:8" s="11" customFormat="1" ht="13">
      <c r="A230" s="51"/>
      <c r="B230" s="51"/>
      <c r="C230" s="52" t="s">
        <v>1387</v>
      </c>
      <c r="D230" s="52" t="s">
        <v>1387</v>
      </c>
      <c r="E230" s="27" t="s">
        <v>2</v>
      </c>
      <c r="F230" s="43"/>
      <c r="G230" s="43">
        <v>205</v>
      </c>
      <c r="H230" s="34">
        <f t="shared" si="90"/>
        <v>0</v>
      </c>
    </row>
    <row r="231" spans="1:8" s="11" customFormat="1" ht="39">
      <c r="A231" s="51" t="s">
        <v>838</v>
      </c>
      <c r="B231" s="33"/>
      <c r="C231" s="52" t="s">
        <v>1388</v>
      </c>
      <c r="D231" s="52" t="s">
        <v>2060</v>
      </c>
      <c r="E231" s="27" t="s">
        <v>4</v>
      </c>
      <c r="F231" s="43"/>
      <c r="G231" s="43">
        <v>10</v>
      </c>
      <c r="H231" s="34">
        <f t="shared" si="90"/>
        <v>0</v>
      </c>
    </row>
    <row r="232" spans="1:8" s="11" customFormat="1" ht="13">
      <c r="A232" s="33" t="s">
        <v>7</v>
      </c>
      <c r="B232" s="33"/>
      <c r="C232" s="80" t="s">
        <v>1369</v>
      </c>
      <c r="D232" s="80" t="s">
        <v>2044</v>
      </c>
      <c r="E232" s="27"/>
      <c r="F232" s="53"/>
      <c r="G232" s="56" t="s">
        <v>120</v>
      </c>
      <c r="H232" s="57">
        <f>SUM(H212:H231)</f>
        <v>0</v>
      </c>
    </row>
    <row r="233" spans="1:8" s="11" customFormat="1" ht="13">
      <c r="A233" s="33" t="s">
        <v>165</v>
      </c>
      <c r="B233" s="33"/>
      <c r="C233" s="80" t="s">
        <v>1389</v>
      </c>
      <c r="D233" s="80" t="s">
        <v>2061</v>
      </c>
      <c r="E233" s="27"/>
      <c r="F233" s="53"/>
      <c r="G233" s="43"/>
      <c r="H233" s="34"/>
    </row>
    <row r="234" spans="1:8" s="11" customFormat="1" ht="52">
      <c r="A234" s="51"/>
      <c r="B234" s="33"/>
      <c r="C234" s="52" t="s">
        <v>1390</v>
      </c>
      <c r="D234" s="52" t="s">
        <v>2062</v>
      </c>
      <c r="E234" s="27"/>
      <c r="F234" s="43"/>
      <c r="G234" s="43"/>
      <c r="H234" s="34"/>
    </row>
    <row r="235" spans="1:8" s="11" customFormat="1" ht="91">
      <c r="A235" s="51" t="s">
        <v>840</v>
      </c>
      <c r="B235" s="33"/>
      <c r="C235" s="52" t="s">
        <v>1391</v>
      </c>
      <c r="D235" s="52" t="s">
        <v>2063</v>
      </c>
      <c r="E235" s="29" t="s">
        <v>1951</v>
      </c>
      <c r="F235" s="43"/>
      <c r="G235" s="43">
        <v>1</v>
      </c>
      <c r="H235" s="34">
        <f t="shared" ref="H235" si="91">F235*G235</f>
        <v>0</v>
      </c>
    </row>
    <row r="236" spans="1:8" s="11" customFormat="1" ht="117">
      <c r="A236" s="51" t="s">
        <v>844</v>
      </c>
      <c r="B236" s="33"/>
      <c r="C236" s="52" t="s">
        <v>1392</v>
      </c>
      <c r="D236" s="52" t="s">
        <v>2064</v>
      </c>
      <c r="E236" s="29" t="s">
        <v>1951</v>
      </c>
      <c r="F236" s="43"/>
      <c r="G236" s="43">
        <v>1</v>
      </c>
      <c r="H236" s="34">
        <f t="shared" ref="H236" si="92">F236*G236</f>
        <v>0</v>
      </c>
    </row>
    <row r="237" spans="1:8" s="11" customFormat="1" ht="130">
      <c r="A237" s="51" t="s">
        <v>846</v>
      </c>
      <c r="B237" s="33"/>
      <c r="C237" s="52" t="s">
        <v>1393</v>
      </c>
      <c r="D237" s="52" t="s">
        <v>2065</v>
      </c>
      <c r="E237" s="29" t="s">
        <v>1951</v>
      </c>
      <c r="F237" s="43"/>
      <c r="G237" s="43">
        <v>1</v>
      </c>
      <c r="H237" s="34">
        <f t="shared" ref="H237" si="93">F237*G237</f>
        <v>0</v>
      </c>
    </row>
    <row r="238" spans="1:8" s="11" customFormat="1" ht="130">
      <c r="A238" s="51" t="s">
        <v>848</v>
      </c>
      <c r="B238" s="33"/>
      <c r="C238" s="52" t="s">
        <v>1394</v>
      </c>
      <c r="D238" s="52" t="s">
        <v>2066</v>
      </c>
      <c r="E238" s="29" t="s">
        <v>1951</v>
      </c>
      <c r="F238" s="43"/>
      <c r="G238" s="43">
        <v>1</v>
      </c>
      <c r="H238" s="34">
        <f t="shared" ref="H238" si="94">F238*G238</f>
        <v>0</v>
      </c>
    </row>
    <row r="239" spans="1:8" s="11" customFormat="1" ht="169">
      <c r="A239" s="51" t="s">
        <v>850</v>
      </c>
      <c r="B239" s="33"/>
      <c r="C239" s="52" t="s">
        <v>1395</v>
      </c>
      <c r="D239" s="52" t="s">
        <v>2067</v>
      </c>
      <c r="E239" s="29" t="s">
        <v>1951</v>
      </c>
      <c r="F239" s="43"/>
      <c r="G239" s="43">
        <v>1</v>
      </c>
      <c r="H239" s="34">
        <f t="shared" ref="H239" si="95">F239*G239</f>
        <v>0</v>
      </c>
    </row>
    <row r="240" spans="1:8" s="11" customFormat="1" ht="182">
      <c r="A240" s="51" t="s">
        <v>852</v>
      </c>
      <c r="B240" s="33"/>
      <c r="C240" s="52" t="s">
        <v>1555</v>
      </c>
      <c r="D240" s="52" t="s">
        <v>2068</v>
      </c>
      <c r="E240" s="29" t="s">
        <v>1951</v>
      </c>
      <c r="F240" s="43"/>
      <c r="G240" s="43">
        <v>1</v>
      </c>
      <c r="H240" s="34">
        <f t="shared" ref="H240" si="96">F240*G240</f>
        <v>0</v>
      </c>
    </row>
    <row r="241" spans="1:8" s="11" customFormat="1" ht="169">
      <c r="A241" s="51" t="s">
        <v>1457</v>
      </c>
      <c r="B241" s="33"/>
      <c r="C241" s="52" t="s">
        <v>1396</v>
      </c>
      <c r="D241" s="52" t="s">
        <v>2069</v>
      </c>
      <c r="E241" s="29" t="s">
        <v>1951</v>
      </c>
      <c r="F241" s="43"/>
      <c r="G241" s="43">
        <v>1</v>
      </c>
      <c r="H241" s="34">
        <f t="shared" ref="H241" si="97">F241*G241</f>
        <v>0</v>
      </c>
    </row>
    <row r="242" spans="1:8" s="11" customFormat="1" ht="78">
      <c r="A242" s="51" t="s">
        <v>1458</v>
      </c>
      <c r="B242" s="33"/>
      <c r="C242" s="52" t="s">
        <v>1397</v>
      </c>
      <c r="D242" s="52" t="s">
        <v>2070</v>
      </c>
      <c r="E242" s="27"/>
      <c r="F242" s="43"/>
      <c r="G242" s="43"/>
      <c r="H242" s="34"/>
    </row>
    <row r="243" spans="1:8" s="11" customFormat="1" ht="26">
      <c r="A243" s="51"/>
      <c r="B243" s="51"/>
      <c r="C243" s="52" t="s">
        <v>1398</v>
      </c>
      <c r="D243" s="52" t="s">
        <v>1398</v>
      </c>
      <c r="E243" s="29" t="s">
        <v>1770</v>
      </c>
      <c r="F243" s="43"/>
      <c r="G243" s="43">
        <v>2</v>
      </c>
      <c r="H243" s="34">
        <f t="shared" ref="H243" si="98">F243*G243</f>
        <v>0</v>
      </c>
    </row>
    <row r="244" spans="1:8" s="11" customFormat="1" ht="26">
      <c r="A244" s="51"/>
      <c r="B244" s="51"/>
      <c r="C244" s="52" t="s">
        <v>1399</v>
      </c>
      <c r="D244" s="52" t="s">
        <v>1399</v>
      </c>
      <c r="E244" s="29" t="s">
        <v>1770</v>
      </c>
      <c r="F244" s="43"/>
      <c r="G244" s="43">
        <v>2</v>
      </c>
      <c r="H244" s="34">
        <f t="shared" ref="H244" si="99">F244*G244</f>
        <v>0</v>
      </c>
    </row>
    <row r="245" spans="1:8" s="11" customFormat="1" ht="91">
      <c r="A245" s="51" t="s">
        <v>1459</v>
      </c>
      <c r="B245" s="33"/>
      <c r="C245" s="52" t="s">
        <v>1400</v>
      </c>
      <c r="D245" s="101" t="s">
        <v>2071</v>
      </c>
      <c r="E245" s="27"/>
      <c r="F245" s="43"/>
      <c r="G245" s="43"/>
      <c r="H245" s="34"/>
    </row>
    <row r="246" spans="1:8" s="11" customFormat="1" ht="26">
      <c r="A246" s="51"/>
      <c r="B246" s="51"/>
      <c r="C246" s="52" t="s">
        <v>1401</v>
      </c>
      <c r="D246" s="52" t="s">
        <v>1401</v>
      </c>
      <c r="E246" s="29" t="s">
        <v>1770</v>
      </c>
      <c r="F246" s="43"/>
      <c r="G246" s="43">
        <v>1</v>
      </c>
      <c r="H246" s="34">
        <f t="shared" ref="H246:H247" si="100">F246*G246</f>
        <v>0</v>
      </c>
    </row>
    <row r="247" spans="1:8" s="11" customFormat="1" ht="26">
      <c r="A247" s="51"/>
      <c r="B247" s="51"/>
      <c r="C247" s="52" t="s">
        <v>1402</v>
      </c>
      <c r="D247" s="52" t="s">
        <v>1402</v>
      </c>
      <c r="E247" s="29" t="s">
        <v>1770</v>
      </c>
      <c r="F247" s="43"/>
      <c r="G247" s="43">
        <v>2</v>
      </c>
      <c r="H247" s="34">
        <f t="shared" si="100"/>
        <v>0</v>
      </c>
    </row>
    <row r="248" spans="1:8" s="11" customFormat="1" ht="26">
      <c r="A248" s="51"/>
      <c r="B248" s="51"/>
      <c r="C248" s="52" t="s">
        <v>1403</v>
      </c>
      <c r="D248" s="52" t="s">
        <v>1403</v>
      </c>
      <c r="E248" s="29" t="s">
        <v>1770</v>
      </c>
      <c r="F248" s="43"/>
      <c r="G248" s="43">
        <v>2</v>
      </c>
      <c r="H248" s="34">
        <f t="shared" ref="H248:H249" si="101">F248*G248</f>
        <v>0</v>
      </c>
    </row>
    <row r="249" spans="1:8" s="11" customFormat="1" ht="26">
      <c r="A249" s="51"/>
      <c r="B249" s="51"/>
      <c r="C249" s="52" t="s">
        <v>1404</v>
      </c>
      <c r="D249" s="52" t="s">
        <v>1404</v>
      </c>
      <c r="E249" s="29" t="s">
        <v>1770</v>
      </c>
      <c r="F249" s="43"/>
      <c r="G249" s="43">
        <v>5</v>
      </c>
      <c r="H249" s="34">
        <f t="shared" si="101"/>
        <v>0</v>
      </c>
    </row>
    <row r="250" spans="1:8" s="11" customFormat="1" ht="78">
      <c r="A250" s="51" t="s">
        <v>1460</v>
      </c>
      <c r="B250" s="33"/>
      <c r="C250" s="52" t="s">
        <v>1405</v>
      </c>
      <c r="D250" s="101" t="s">
        <v>2072</v>
      </c>
      <c r="E250" s="27"/>
      <c r="F250" s="43"/>
      <c r="G250" s="43"/>
      <c r="H250" s="34"/>
    </row>
    <row r="251" spans="1:8" s="11" customFormat="1" ht="26">
      <c r="A251" s="51"/>
      <c r="B251" s="51"/>
      <c r="C251" s="52" t="s">
        <v>1401</v>
      </c>
      <c r="D251" s="52" t="s">
        <v>1401</v>
      </c>
      <c r="E251" s="29" t="s">
        <v>1770</v>
      </c>
      <c r="F251" s="43"/>
      <c r="G251" s="43">
        <v>1</v>
      </c>
      <c r="H251" s="34">
        <f t="shared" ref="H251:H255" si="102">F251*G251</f>
        <v>0</v>
      </c>
    </row>
    <row r="252" spans="1:8" s="11" customFormat="1" ht="26">
      <c r="A252" s="51"/>
      <c r="B252" s="51"/>
      <c r="C252" s="52" t="s">
        <v>1402</v>
      </c>
      <c r="D252" s="52" t="s">
        <v>1402</v>
      </c>
      <c r="E252" s="29" t="s">
        <v>1770</v>
      </c>
      <c r="F252" s="43"/>
      <c r="G252" s="43">
        <v>2</v>
      </c>
      <c r="H252" s="34">
        <f t="shared" si="102"/>
        <v>0</v>
      </c>
    </row>
    <row r="253" spans="1:8" s="11" customFormat="1" ht="26">
      <c r="A253" s="51"/>
      <c r="B253" s="51"/>
      <c r="C253" s="52" t="s">
        <v>1403</v>
      </c>
      <c r="D253" s="52" t="s">
        <v>1403</v>
      </c>
      <c r="E253" s="29" t="s">
        <v>1770</v>
      </c>
      <c r="F253" s="43"/>
      <c r="G253" s="43">
        <v>2</v>
      </c>
      <c r="H253" s="34">
        <f t="shared" si="102"/>
        <v>0</v>
      </c>
    </row>
    <row r="254" spans="1:8" s="11" customFormat="1" ht="26">
      <c r="A254" s="51"/>
      <c r="B254" s="51"/>
      <c r="C254" s="52" t="s">
        <v>1404</v>
      </c>
      <c r="D254" s="52" t="s">
        <v>1404</v>
      </c>
      <c r="E254" s="29" t="s">
        <v>1770</v>
      </c>
      <c r="F254" s="43"/>
      <c r="G254" s="43">
        <v>5</v>
      </c>
      <c r="H254" s="34">
        <f t="shared" si="102"/>
        <v>0</v>
      </c>
    </row>
    <row r="255" spans="1:8" s="11" customFormat="1" ht="117">
      <c r="A255" s="51" t="s">
        <v>1461</v>
      </c>
      <c r="B255" s="33"/>
      <c r="C255" s="52" t="s">
        <v>1406</v>
      </c>
      <c r="D255" s="101" t="s">
        <v>2073</v>
      </c>
      <c r="E255" s="29" t="s">
        <v>1770</v>
      </c>
      <c r="F255" s="43"/>
      <c r="G255" s="43">
        <v>23</v>
      </c>
      <c r="H255" s="34">
        <f t="shared" si="102"/>
        <v>0</v>
      </c>
    </row>
    <row r="256" spans="1:8" s="11" customFormat="1" ht="65">
      <c r="A256" s="51" t="s">
        <v>1462</v>
      </c>
      <c r="B256" s="33"/>
      <c r="C256" s="52" t="s">
        <v>1407</v>
      </c>
      <c r="D256" s="104" t="s">
        <v>2074</v>
      </c>
      <c r="E256" s="27"/>
      <c r="F256" s="43"/>
      <c r="G256" s="43"/>
      <c r="H256" s="34"/>
    </row>
    <row r="257" spans="1:8" s="11" customFormat="1" ht="26">
      <c r="A257" s="51"/>
      <c r="B257" s="51"/>
      <c r="C257" s="81" t="s">
        <v>1410</v>
      </c>
      <c r="D257" s="81" t="s">
        <v>1410</v>
      </c>
      <c r="E257" s="29" t="s">
        <v>1770</v>
      </c>
      <c r="F257" s="43"/>
      <c r="G257" s="43">
        <v>22</v>
      </c>
      <c r="H257" s="34">
        <f t="shared" ref="H257:H260" si="103">F257*G257</f>
        <v>0</v>
      </c>
    </row>
    <row r="258" spans="1:8" s="11" customFormat="1" ht="26">
      <c r="A258" s="51"/>
      <c r="B258" s="51"/>
      <c r="C258" s="52" t="s">
        <v>1408</v>
      </c>
      <c r="D258" s="52" t="s">
        <v>1408</v>
      </c>
      <c r="E258" s="29" t="s">
        <v>1770</v>
      </c>
      <c r="F258" s="43"/>
      <c r="G258" s="43">
        <v>4</v>
      </c>
      <c r="H258" s="34">
        <f t="shared" si="103"/>
        <v>0</v>
      </c>
    </row>
    <row r="259" spans="1:8" s="11" customFormat="1" ht="26">
      <c r="A259" s="51"/>
      <c r="B259" s="51"/>
      <c r="C259" s="52" t="s">
        <v>1409</v>
      </c>
      <c r="D259" s="52" t="s">
        <v>1409</v>
      </c>
      <c r="E259" s="29" t="s">
        <v>1770</v>
      </c>
      <c r="F259" s="43"/>
      <c r="G259" s="43">
        <v>16</v>
      </c>
      <c r="H259" s="34">
        <f t="shared" si="103"/>
        <v>0</v>
      </c>
    </row>
    <row r="260" spans="1:8" s="11" customFormat="1" ht="91">
      <c r="A260" s="51" t="s">
        <v>1463</v>
      </c>
      <c r="B260" s="33"/>
      <c r="C260" s="52" t="s">
        <v>1411</v>
      </c>
      <c r="D260" s="101" t="s">
        <v>2075</v>
      </c>
      <c r="E260" s="29" t="s">
        <v>1770</v>
      </c>
      <c r="F260" s="43"/>
      <c r="G260" s="43">
        <v>2</v>
      </c>
      <c r="H260" s="34">
        <f t="shared" si="103"/>
        <v>0</v>
      </c>
    </row>
    <row r="261" spans="1:8" s="11" customFormat="1" ht="91">
      <c r="A261" s="51" t="s">
        <v>1464</v>
      </c>
      <c r="B261" s="33"/>
      <c r="C261" s="52" t="s">
        <v>1546</v>
      </c>
      <c r="D261" s="104" t="s">
        <v>2076</v>
      </c>
      <c r="E261" s="27"/>
      <c r="F261" s="43"/>
      <c r="G261" s="43"/>
      <c r="H261" s="34"/>
    </row>
    <row r="262" spans="1:8" s="11" customFormat="1" ht="13">
      <c r="A262" s="51"/>
      <c r="B262" s="51"/>
      <c r="C262" s="52" t="s">
        <v>1412</v>
      </c>
      <c r="D262" s="52" t="s">
        <v>1412</v>
      </c>
      <c r="E262" s="27" t="s">
        <v>2</v>
      </c>
      <c r="F262" s="43"/>
      <c r="G262" s="43">
        <v>77</v>
      </c>
      <c r="H262" s="34">
        <f t="shared" ref="H262:H264" si="104">F262*G262</f>
        <v>0</v>
      </c>
    </row>
    <row r="263" spans="1:8" s="11" customFormat="1" ht="13">
      <c r="A263" s="51"/>
      <c r="B263" s="51"/>
      <c r="C263" s="52" t="s">
        <v>1408</v>
      </c>
      <c r="D263" s="52" t="s">
        <v>1408</v>
      </c>
      <c r="E263" s="27" t="s">
        <v>2</v>
      </c>
      <c r="F263" s="43"/>
      <c r="G263" s="43">
        <v>7</v>
      </c>
      <c r="H263" s="34">
        <f t="shared" si="104"/>
        <v>0</v>
      </c>
    </row>
    <row r="264" spans="1:8" s="11" customFormat="1" ht="13">
      <c r="A264" s="51"/>
      <c r="B264" s="51"/>
      <c r="C264" s="52" t="s">
        <v>1413</v>
      </c>
      <c r="D264" s="52" t="s">
        <v>1413</v>
      </c>
      <c r="E264" s="27" t="s">
        <v>2</v>
      </c>
      <c r="F264" s="43"/>
      <c r="G264" s="43">
        <v>100</v>
      </c>
      <c r="H264" s="34">
        <f t="shared" si="104"/>
        <v>0</v>
      </c>
    </row>
    <row r="265" spans="1:8" s="11" customFormat="1" ht="13">
      <c r="A265" s="51"/>
      <c r="B265" s="51"/>
      <c r="C265" s="52" t="s">
        <v>1414</v>
      </c>
      <c r="D265" s="52" t="s">
        <v>1414</v>
      </c>
      <c r="E265" s="27" t="s">
        <v>2</v>
      </c>
      <c r="F265" s="43"/>
      <c r="G265" s="43">
        <v>45</v>
      </c>
      <c r="H265" s="34">
        <f t="shared" ref="H265:H268" si="105">F265*G265</f>
        <v>0</v>
      </c>
    </row>
    <row r="266" spans="1:8" s="11" customFormat="1" ht="13">
      <c r="A266" s="51"/>
      <c r="B266" s="51"/>
      <c r="C266" s="52" t="s">
        <v>1415</v>
      </c>
      <c r="D266" s="52" t="s">
        <v>1415</v>
      </c>
      <c r="E266" s="27" t="s">
        <v>2</v>
      </c>
      <c r="F266" s="43"/>
      <c r="G266" s="43">
        <v>16</v>
      </c>
      <c r="H266" s="34">
        <f t="shared" si="105"/>
        <v>0</v>
      </c>
    </row>
    <row r="267" spans="1:8" s="11" customFormat="1" ht="26">
      <c r="A267" s="51" t="s">
        <v>1465</v>
      </c>
      <c r="B267" s="33"/>
      <c r="C267" s="52" t="s">
        <v>1416</v>
      </c>
      <c r="D267" s="101" t="s">
        <v>2077</v>
      </c>
      <c r="E267" s="27"/>
      <c r="F267" s="43"/>
      <c r="G267" s="43">
        <v>0.2</v>
      </c>
      <c r="H267" s="34">
        <f t="shared" si="105"/>
        <v>0</v>
      </c>
    </row>
    <row r="268" spans="1:8" s="11" customFormat="1" ht="117">
      <c r="A268" s="51" t="s">
        <v>1466</v>
      </c>
      <c r="B268" s="33"/>
      <c r="C268" s="52" t="s">
        <v>1417</v>
      </c>
      <c r="D268" s="101" t="s">
        <v>2078</v>
      </c>
      <c r="E268" s="27" t="s">
        <v>253</v>
      </c>
      <c r="F268" s="43"/>
      <c r="G268" s="43">
        <v>1250</v>
      </c>
      <c r="H268" s="34">
        <f t="shared" si="105"/>
        <v>0</v>
      </c>
    </row>
    <row r="269" spans="1:8" s="11" customFormat="1" ht="130">
      <c r="A269" s="51" t="s">
        <v>1467</v>
      </c>
      <c r="B269" s="33"/>
      <c r="C269" s="52" t="s">
        <v>1441</v>
      </c>
      <c r="D269" s="101" t="s">
        <v>2079</v>
      </c>
      <c r="E269" s="27"/>
      <c r="F269" s="43"/>
      <c r="G269" s="43">
        <v>0.5</v>
      </c>
      <c r="H269" s="34">
        <f t="shared" ref="H269:H270" si="106">F269*G269</f>
        <v>0</v>
      </c>
    </row>
    <row r="270" spans="1:8" s="11" customFormat="1" ht="78">
      <c r="A270" s="51" t="s">
        <v>1468</v>
      </c>
      <c r="B270" s="33"/>
      <c r="C270" s="52" t="s">
        <v>1418</v>
      </c>
      <c r="D270" s="101" t="s">
        <v>2081</v>
      </c>
      <c r="E270" s="27" t="s">
        <v>4</v>
      </c>
      <c r="F270" s="43"/>
      <c r="G270" s="43">
        <v>222</v>
      </c>
      <c r="H270" s="34">
        <f t="shared" si="106"/>
        <v>0</v>
      </c>
    </row>
    <row r="271" spans="1:8" s="11" customFormat="1" ht="52">
      <c r="A271" s="51" t="s">
        <v>1469</v>
      </c>
      <c r="B271" s="33"/>
      <c r="C271" s="52" t="s">
        <v>1419</v>
      </c>
      <c r="D271" s="101" t="s">
        <v>2082</v>
      </c>
      <c r="E271" s="27" t="s">
        <v>2</v>
      </c>
      <c r="F271" s="43"/>
      <c r="G271" s="43">
        <v>4</v>
      </c>
      <c r="H271" s="34">
        <f t="shared" ref="H271" si="107">F271*G271</f>
        <v>0</v>
      </c>
    </row>
    <row r="272" spans="1:8" s="11" customFormat="1" ht="52">
      <c r="A272" s="51" t="s">
        <v>1470</v>
      </c>
      <c r="B272" s="33"/>
      <c r="C272" s="52" t="s">
        <v>1420</v>
      </c>
      <c r="D272" s="101" t="s">
        <v>2083</v>
      </c>
      <c r="E272" s="27"/>
      <c r="F272" s="43"/>
      <c r="G272" s="43"/>
      <c r="H272" s="34"/>
    </row>
    <row r="273" spans="1:8" s="11" customFormat="1" ht="13">
      <c r="A273" s="51"/>
      <c r="B273" s="51"/>
      <c r="C273" s="52" t="s">
        <v>1421</v>
      </c>
      <c r="D273" s="52" t="s">
        <v>1421</v>
      </c>
      <c r="E273" s="27" t="s">
        <v>2</v>
      </c>
      <c r="F273" s="43"/>
      <c r="G273" s="43">
        <v>30</v>
      </c>
      <c r="H273" s="34">
        <f t="shared" ref="H273:H275" si="108">F273*G273</f>
        <v>0</v>
      </c>
    </row>
    <row r="274" spans="1:8" s="11" customFormat="1" ht="13">
      <c r="A274" s="51"/>
      <c r="B274" s="51"/>
      <c r="C274" s="52" t="s">
        <v>1422</v>
      </c>
      <c r="D274" s="52" t="s">
        <v>1422</v>
      </c>
      <c r="E274" s="27" t="s">
        <v>2</v>
      </c>
      <c r="F274" s="43"/>
      <c r="G274" s="43">
        <v>10</v>
      </c>
      <c r="H274" s="34">
        <f t="shared" si="108"/>
        <v>0</v>
      </c>
    </row>
    <row r="275" spans="1:8" s="11" customFormat="1" ht="13">
      <c r="A275" s="51"/>
      <c r="B275" s="51"/>
      <c r="C275" s="52" t="s">
        <v>1423</v>
      </c>
      <c r="D275" s="52" t="s">
        <v>1423</v>
      </c>
      <c r="E275" s="27" t="s">
        <v>2</v>
      </c>
      <c r="F275" s="43"/>
      <c r="G275" s="43">
        <v>25</v>
      </c>
      <c r="H275" s="34">
        <f t="shared" si="108"/>
        <v>0</v>
      </c>
    </row>
    <row r="276" spans="1:8" s="11" customFormat="1" ht="13">
      <c r="A276" s="33" t="s">
        <v>165</v>
      </c>
      <c r="B276" s="33"/>
      <c r="C276" s="80" t="s">
        <v>1389</v>
      </c>
      <c r="D276" s="80" t="s">
        <v>2061</v>
      </c>
      <c r="E276" s="27"/>
      <c r="F276" s="53"/>
      <c r="G276" s="56" t="s">
        <v>1919</v>
      </c>
      <c r="H276" s="57">
        <f>SUM(H234:H275)</f>
        <v>0</v>
      </c>
    </row>
    <row r="277" spans="1:8" s="11" customFormat="1" ht="39">
      <c r="A277" s="33" t="s">
        <v>171</v>
      </c>
      <c r="B277" s="33"/>
      <c r="C277" s="80" t="s">
        <v>1424</v>
      </c>
      <c r="D277" s="80" t="s">
        <v>2084</v>
      </c>
      <c r="E277" s="27"/>
      <c r="F277" s="53"/>
      <c r="G277" s="43"/>
      <c r="H277" s="34"/>
    </row>
    <row r="278" spans="1:8" s="11" customFormat="1" ht="195">
      <c r="A278" s="51" t="s">
        <v>1471</v>
      </c>
      <c r="B278" s="33"/>
      <c r="C278" s="52" t="s">
        <v>1547</v>
      </c>
      <c r="D278" s="52" t="s">
        <v>2085</v>
      </c>
      <c r="E278" s="27" t="s">
        <v>175</v>
      </c>
      <c r="F278" s="43"/>
      <c r="G278" s="43">
        <v>1</v>
      </c>
      <c r="H278" s="34">
        <f t="shared" ref="H278" si="109">F278*G278</f>
        <v>0</v>
      </c>
    </row>
    <row r="279" spans="1:8" s="11" customFormat="1" ht="39">
      <c r="A279" s="51" t="s">
        <v>1472</v>
      </c>
      <c r="B279" s="33"/>
      <c r="C279" s="52" t="s">
        <v>1425</v>
      </c>
      <c r="D279" s="52" t="s">
        <v>2086</v>
      </c>
      <c r="E279" s="27"/>
      <c r="F279" s="43"/>
      <c r="G279" s="43"/>
      <c r="H279" s="34"/>
    </row>
    <row r="280" spans="1:8" s="11" customFormat="1" ht="13">
      <c r="A280" s="51"/>
      <c r="B280" s="51"/>
      <c r="C280" s="52" t="s">
        <v>1426</v>
      </c>
      <c r="D280" s="52" t="s">
        <v>1426</v>
      </c>
      <c r="E280" s="27" t="s">
        <v>2</v>
      </c>
      <c r="F280" s="43"/>
      <c r="G280" s="43">
        <v>20</v>
      </c>
      <c r="H280" s="34">
        <f t="shared" ref="H280:H281" si="110">F280*G280</f>
        <v>0</v>
      </c>
    </row>
    <row r="281" spans="1:8" s="11" customFormat="1" ht="13">
      <c r="A281" s="51"/>
      <c r="B281" s="51"/>
      <c r="C281" s="52" t="s">
        <v>1427</v>
      </c>
      <c r="D281" s="52" t="s">
        <v>1427</v>
      </c>
      <c r="E281" s="27" t="s">
        <v>2</v>
      </c>
      <c r="F281" s="43"/>
      <c r="G281" s="43">
        <v>20</v>
      </c>
      <c r="H281" s="34">
        <f t="shared" si="110"/>
        <v>0</v>
      </c>
    </row>
    <row r="282" spans="1:8" s="11" customFormat="1" ht="39">
      <c r="A282" s="51" t="s">
        <v>1473</v>
      </c>
      <c r="B282" s="33"/>
      <c r="C282" s="52" t="s">
        <v>1428</v>
      </c>
      <c r="D282" s="52" t="s">
        <v>2087</v>
      </c>
      <c r="E282" s="27"/>
      <c r="F282" s="43"/>
      <c r="G282" s="43"/>
      <c r="H282" s="34"/>
    </row>
    <row r="283" spans="1:8" s="11" customFormat="1" ht="26">
      <c r="A283" s="51"/>
      <c r="B283" s="51"/>
      <c r="C283" s="52" t="s">
        <v>1429</v>
      </c>
      <c r="D283" s="52" t="s">
        <v>2088</v>
      </c>
      <c r="E283" s="29" t="s">
        <v>1770</v>
      </c>
      <c r="F283" s="43"/>
      <c r="G283" s="43">
        <v>1</v>
      </c>
      <c r="H283" s="34">
        <f t="shared" ref="H283:H285" si="111">F283*G283</f>
        <v>0</v>
      </c>
    </row>
    <row r="284" spans="1:8" s="11" customFormat="1" ht="26">
      <c r="A284" s="51"/>
      <c r="B284" s="51"/>
      <c r="C284" s="52" t="s">
        <v>1430</v>
      </c>
      <c r="D284" s="52" t="s">
        <v>2089</v>
      </c>
      <c r="E284" s="29" t="s">
        <v>1770</v>
      </c>
      <c r="F284" s="43"/>
      <c r="G284" s="43">
        <v>1</v>
      </c>
      <c r="H284" s="34">
        <f t="shared" si="111"/>
        <v>0</v>
      </c>
    </row>
    <row r="285" spans="1:8" s="11" customFormat="1" ht="228" customHeight="1">
      <c r="A285" s="51" t="s">
        <v>1474</v>
      </c>
      <c r="B285" s="33"/>
      <c r="C285" s="52" t="s">
        <v>2092</v>
      </c>
      <c r="D285" s="52" t="s">
        <v>2091</v>
      </c>
      <c r="E285" s="29" t="s">
        <v>1951</v>
      </c>
      <c r="F285" s="43"/>
      <c r="G285" s="43">
        <v>1</v>
      </c>
      <c r="H285" s="34">
        <f t="shared" si="111"/>
        <v>0</v>
      </c>
    </row>
    <row r="286" spans="1:8" s="11" customFormat="1" ht="39">
      <c r="A286" s="33" t="s">
        <v>171</v>
      </c>
      <c r="B286" s="33"/>
      <c r="C286" s="80" t="s">
        <v>1424</v>
      </c>
      <c r="D286" s="80" t="s">
        <v>2084</v>
      </c>
      <c r="E286" s="27"/>
      <c r="F286" s="53"/>
      <c r="G286" s="56" t="s">
        <v>1919</v>
      </c>
      <c r="H286" s="57">
        <f>SUM(H278:H285)</f>
        <v>0</v>
      </c>
    </row>
    <row r="287" spans="1:8" s="11" customFormat="1" ht="26">
      <c r="A287" s="33" t="s">
        <v>172</v>
      </c>
      <c r="B287" s="33"/>
      <c r="C287" s="80" t="s">
        <v>1431</v>
      </c>
      <c r="D287" s="80" t="s">
        <v>2090</v>
      </c>
      <c r="E287" s="27"/>
      <c r="F287" s="53"/>
      <c r="G287" s="43"/>
      <c r="H287" s="34"/>
    </row>
    <row r="288" spans="1:8" s="11" customFormat="1" ht="130">
      <c r="A288" s="51" t="s">
        <v>1475</v>
      </c>
      <c r="B288" s="33"/>
      <c r="C288" s="52" t="s">
        <v>1432</v>
      </c>
      <c r="D288" s="52" t="s">
        <v>2093</v>
      </c>
      <c r="E288" s="29" t="s">
        <v>1770</v>
      </c>
      <c r="F288" s="43"/>
      <c r="G288" s="43">
        <v>12</v>
      </c>
      <c r="H288" s="34">
        <f t="shared" ref="H288" si="112">F288*G288</f>
        <v>0</v>
      </c>
    </row>
    <row r="289" spans="1:8" s="11" customFormat="1" ht="91">
      <c r="A289" s="51" t="s">
        <v>1476</v>
      </c>
      <c r="B289" s="33"/>
      <c r="C289" s="52" t="s">
        <v>1433</v>
      </c>
      <c r="D289" s="52" t="s">
        <v>2094</v>
      </c>
      <c r="E289" s="29" t="s">
        <v>1770</v>
      </c>
      <c r="F289" s="43"/>
      <c r="G289" s="43">
        <v>2</v>
      </c>
      <c r="H289" s="34">
        <f t="shared" ref="H289" si="113">F289*G289</f>
        <v>0</v>
      </c>
    </row>
    <row r="290" spans="1:8" s="11" customFormat="1" ht="129" customHeight="1">
      <c r="A290" s="51" t="s">
        <v>1477</v>
      </c>
      <c r="B290" s="33"/>
      <c r="C290" s="52" t="s">
        <v>1434</v>
      </c>
      <c r="D290" s="52" t="s">
        <v>2095</v>
      </c>
      <c r="E290" s="29" t="s">
        <v>1770</v>
      </c>
      <c r="F290" s="43"/>
      <c r="G290" s="43">
        <v>6</v>
      </c>
      <c r="H290" s="34">
        <f t="shared" ref="H290" si="114">F290*G290</f>
        <v>0</v>
      </c>
    </row>
    <row r="291" spans="1:8" s="11" customFormat="1" ht="91">
      <c r="A291" s="51" t="s">
        <v>1478</v>
      </c>
      <c r="B291" s="33"/>
      <c r="C291" s="52" t="s">
        <v>1435</v>
      </c>
      <c r="D291" s="52" t="s">
        <v>2096</v>
      </c>
      <c r="E291" s="29" t="s">
        <v>1770</v>
      </c>
      <c r="F291" s="43"/>
      <c r="G291" s="43">
        <v>6</v>
      </c>
      <c r="H291" s="34">
        <f t="shared" ref="H291" si="115">F291*G291</f>
        <v>0</v>
      </c>
    </row>
    <row r="292" spans="1:8" s="11" customFormat="1" ht="91">
      <c r="A292" s="51" t="s">
        <v>1479</v>
      </c>
      <c r="B292" s="33"/>
      <c r="C292" s="52" t="s">
        <v>1436</v>
      </c>
      <c r="D292" s="52" t="s">
        <v>2097</v>
      </c>
      <c r="E292" s="27"/>
      <c r="F292" s="43"/>
      <c r="G292" s="43"/>
      <c r="H292" s="34"/>
    </row>
    <row r="293" spans="1:8" s="11" customFormat="1" ht="13">
      <c r="A293" s="51"/>
      <c r="B293" s="51"/>
      <c r="C293" s="52" t="s">
        <v>1437</v>
      </c>
      <c r="D293" s="52" t="s">
        <v>1437</v>
      </c>
      <c r="E293" s="27" t="s">
        <v>2</v>
      </c>
      <c r="F293" s="43"/>
      <c r="G293" s="43">
        <v>40</v>
      </c>
      <c r="H293" s="34">
        <f t="shared" ref="H293:H296" si="116">F293*G293</f>
        <v>0</v>
      </c>
    </row>
    <row r="294" spans="1:8" s="11" customFormat="1" ht="13">
      <c r="A294" s="51"/>
      <c r="B294" s="51"/>
      <c r="C294" s="52" t="s">
        <v>1438</v>
      </c>
      <c r="D294" s="52" t="s">
        <v>1438</v>
      </c>
      <c r="E294" s="27" t="s">
        <v>2</v>
      </c>
      <c r="F294" s="43"/>
      <c r="G294" s="43">
        <v>26</v>
      </c>
      <c r="H294" s="34">
        <f t="shared" si="116"/>
        <v>0</v>
      </c>
    </row>
    <row r="295" spans="1:8" s="11" customFormat="1" ht="39">
      <c r="A295" s="51" t="s">
        <v>1480</v>
      </c>
      <c r="B295" s="33"/>
      <c r="C295" s="52" t="s">
        <v>1439</v>
      </c>
      <c r="D295" s="52" t="s">
        <v>2077</v>
      </c>
      <c r="E295" s="27"/>
      <c r="F295" s="43"/>
      <c r="G295" s="43">
        <v>0.2</v>
      </c>
      <c r="H295" s="34">
        <f t="shared" si="116"/>
        <v>0</v>
      </c>
    </row>
    <row r="296" spans="1:8" s="11" customFormat="1" ht="117">
      <c r="A296" s="51" t="s">
        <v>1481</v>
      </c>
      <c r="B296" s="33"/>
      <c r="C296" s="52" t="s">
        <v>1440</v>
      </c>
      <c r="D296" s="52" t="s">
        <v>2078</v>
      </c>
      <c r="E296" s="27" t="s">
        <v>253</v>
      </c>
      <c r="F296" s="43"/>
      <c r="G296" s="43">
        <v>1850</v>
      </c>
      <c r="H296" s="34">
        <f t="shared" si="116"/>
        <v>0</v>
      </c>
    </row>
    <row r="297" spans="1:8" s="11" customFormat="1" ht="130">
      <c r="A297" s="51" t="s">
        <v>1482</v>
      </c>
      <c r="B297" s="33"/>
      <c r="C297" s="52" t="s">
        <v>1441</v>
      </c>
      <c r="D297" s="52" t="s">
        <v>2079</v>
      </c>
      <c r="E297" s="27"/>
      <c r="F297" s="43"/>
      <c r="G297" s="43">
        <v>0.5</v>
      </c>
      <c r="H297" s="34">
        <f t="shared" ref="H297:H298" si="117">F297*G297</f>
        <v>0</v>
      </c>
    </row>
    <row r="298" spans="1:8" s="11" customFormat="1" ht="65">
      <c r="A298" s="51" t="s">
        <v>1483</v>
      </c>
      <c r="B298" s="33"/>
      <c r="C298" s="52" t="s">
        <v>1442</v>
      </c>
      <c r="D298" s="52" t="s">
        <v>2080</v>
      </c>
      <c r="E298" s="27" t="s">
        <v>4</v>
      </c>
      <c r="F298" s="43"/>
      <c r="G298" s="43">
        <v>190</v>
      </c>
      <c r="H298" s="34">
        <f t="shared" si="117"/>
        <v>0</v>
      </c>
    </row>
    <row r="299" spans="1:8" s="11" customFormat="1" ht="26">
      <c r="A299" s="33" t="s">
        <v>172</v>
      </c>
      <c r="B299" s="33"/>
      <c r="C299" s="80" t="s">
        <v>1431</v>
      </c>
      <c r="D299" s="80" t="s">
        <v>2090</v>
      </c>
      <c r="E299" s="27"/>
      <c r="F299" s="53"/>
      <c r="G299" s="39" t="s">
        <v>1919</v>
      </c>
      <c r="H299" s="57">
        <f>SUM(H288:H298)</f>
        <v>0</v>
      </c>
    </row>
    <row r="300" spans="1:8" s="11" customFormat="1" ht="26">
      <c r="A300" s="33" t="s">
        <v>173</v>
      </c>
      <c r="B300" s="33"/>
      <c r="C300" s="80" t="s">
        <v>1443</v>
      </c>
      <c r="D300" s="80" t="s">
        <v>2098</v>
      </c>
      <c r="E300" s="27"/>
      <c r="F300" s="53"/>
      <c r="G300" s="43"/>
      <c r="H300" s="34"/>
    </row>
    <row r="301" spans="1:8" s="11" customFormat="1" ht="26">
      <c r="A301" s="51" t="s">
        <v>1484</v>
      </c>
      <c r="B301" s="33"/>
      <c r="C301" s="52" t="s">
        <v>1444</v>
      </c>
      <c r="D301" s="52" t="s">
        <v>2099</v>
      </c>
      <c r="E301" s="27" t="s">
        <v>5</v>
      </c>
      <c r="F301" s="43"/>
      <c r="G301" s="43">
        <v>217</v>
      </c>
      <c r="H301" s="34">
        <f t="shared" ref="H301" si="118">F301*G301</f>
        <v>0</v>
      </c>
    </row>
    <row r="302" spans="1:8" s="11" customFormat="1" ht="13">
      <c r="A302" s="51" t="s">
        <v>1485</v>
      </c>
      <c r="B302" s="33"/>
      <c r="C302" s="52" t="s">
        <v>1445</v>
      </c>
      <c r="D302" s="52" t="s">
        <v>2100</v>
      </c>
      <c r="E302" s="27" t="s">
        <v>4</v>
      </c>
      <c r="F302" s="43"/>
      <c r="G302" s="43">
        <v>217</v>
      </c>
      <c r="H302" s="34">
        <f t="shared" ref="H302" si="119">F302*G302</f>
        <v>0</v>
      </c>
    </row>
    <row r="303" spans="1:8" s="11" customFormat="1" ht="13">
      <c r="A303" s="51" t="s">
        <v>1486</v>
      </c>
      <c r="B303" s="33"/>
      <c r="C303" s="52" t="s">
        <v>1446</v>
      </c>
      <c r="D303" s="52" t="s">
        <v>2101</v>
      </c>
      <c r="E303" s="27" t="s">
        <v>5</v>
      </c>
      <c r="F303" s="43"/>
      <c r="G303" s="43">
        <v>116</v>
      </c>
      <c r="H303" s="34">
        <f t="shared" ref="H303" si="120">F303*G303</f>
        <v>0</v>
      </c>
    </row>
    <row r="304" spans="1:8" s="11" customFormat="1" ht="26">
      <c r="A304" s="105" t="s">
        <v>1487</v>
      </c>
      <c r="B304" s="106"/>
      <c r="C304" s="107" t="s">
        <v>1447</v>
      </c>
      <c r="D304" s="107" t="s">
        <v>2102</v>
      </c>
      <c r="E304" s="27" t="s">
        <v>5</v>
      </c>
      <c r="F304" s="43"/>
      <c r="G304" s="43">
        <v>101</v>
      </c>
      <c r="H304" s="34">
        <f t="shared" ref="H304" si="121">F304*G304</f>
        <v>0</v>
      </c>
    </row>
    <row r="305" spans="1:8" s="11" customFormat="1" ht="13">
      <c r="A305" s="51" t="s">
        <v>1488</v>
      </c>
      <c r="B305" s="33"/>
      <c r="C305" s="52" t="s">
        <v>1448</v>
      </c>
      <c r="D305" s="104" t="s">
        <v>2103</v>
      </c>
      <c r="E305" s="27" t="s">
        <v>5</v>
      </c>
      <c r="F305" s="43"/>
      <c r="G305" s="43">
        <v>116</v>
      </c>
      <c r="H305" s="34">
        <f t="shared" ref="H305" si="122">F305*G305</f>
        <v>0</v>
      </c>
    </row>
    <row r="306" spans="1:8" s="11" customFormat="1" ht="52">
      <c r="A306" s="51" t="s">
        <v>1489</v>
      </c>
      <c r="B306" s="33"/>
      <c r="C306" s="52" t="s">
        <v>1449</v>
      </c>
      <c r="D306" s="52" t="s">
        <v>2104</v>
      </c>
      <c r="E306" s="29" t="s">
        <v>1770</v>
      </c>
      <c r="F306" s="43"/>
      <c r="G306" s="43">
        <v>12</v>
      </c>
      <c r="H306" s="34">
        <f t="shared" ref="H306" si="123">F306*G306</f>
        <v>0</v>
      </c>
    </row>
    <row r="307" spans="1:8" s="11" customFormat="1" ht="26">
      <c r="A307" s="33" t="s">
        <v>173</v>
      </c>
      <c r="B307" s="33"/>
      <c r="C307" s="80" t="s">
        <v>1443</v>
      </c>
      <c r="D307" s="80" t="s">
        <v>2098</v>
      </c>
      <c r="E307" s="27"/>
      <c r="F307" s="53"/>
      <c r="G307" s="56" t="s">
        <v>120</v>
      </c>
      <c r="H307" s="57">
        <f>SUM(H301:H306)</f>
        <v>0</v>
      </c>
    </row>
    <row r="308" spans="1:8" s="11" customFormat="1" ht="13">
      <c r="A308" s="33" t="s">
        <v>689</v>
      </c>
      <c r="B308" s="33"/>
      <c r="C308" s="80" t="s">
        <v>349</v>
      </c>
      <c r="D308" s="80" t="s">
        <v>1937</v>
      </c>
      <c r="E308" s="27"/>
      <c r="F308" s="53"/>
      <c r="G308" s="43"/>
      <c r="H308" s="34"/>
    </row>
    <row r="309" spans="1:8" s="11" customFormat="1" ht="130">
      <c r="A309" s="51" t="s">
        <v>1490</v>
      </c>
      <c r="B309" s="33"/>
      <c r="C309" s="52" t="s">
        <v>1450</v>
      </c>
      <c r="D309" s="52" t="s">
        <v>2105</v>
      </c>
      <c r="E309" s="29" t="s">
        <v>1951</v>
      </c>
      <c r="F309" s="43"/>
      <c r="G309" s="43">
        <v>1</v>
      </c>
      <c r="H309" s="34">
        <f t="shared" ref="H309" si="124">F309*G309</f>
        <v>0</v>
      </c>
    </row>
    <row r="310" spans="1:8" s="11" customFormat="1" ht="26">
      <c r="A310" s="51" t="s">
        <v>1491</v>
      </c>
      <c r="B310" s="33"/>
      <c r="C310" s="52" t="s">
        <v>1451</v>
      </c>
      <c r="D310" s="52" t="s">
        <v>2106</v>
      </c>
      <c r="E310" s="29" t="s">
        <v>1951</v>
      </c>
      <c r="F310" s="43"/>
      <c r="G310" s="43">
        <v>1</v>
      </c>
      <c r="H310" s="34">
        <f t="shared" ref="H310" si="125">F310*G310</f>
        <v>0</v>
      </c>
    </row>
    <row r="311" spans="1:8" s="11" customFormat="1" ht="91">
      <c r="A311" s="51" t="s">
        <v>1492</v>
      </c>
      <c r="B311" s="33"/>
      <c r="C311" s="52" t="s">
        <v>1452</v>
      </c>
      <c r="D311" s="52" t="s">
        <v>2107</v>
      </c>
      <c r="E311" s="29" t="s">
        <v>1951</v>
      </c>
      <c r="F311" s="43"/>
      <c r="G311" s="43">
        <v>1</v>
      </c>
      <c r="H311" s="34">
        <f t="shared" ref="H311" si="126">F311*G311</f>
        <v>0</v>
      </c>
    </row>
    <row r="312" spans="1:8" s="11" customFormat="1" ht="269" customHeight="1">
      <c r="A312" s="51" t="s">
        <v>1493</v>
      </c>
      <c r="B312" s="33"/>
      <c r="C312" s="52" t="s">
        <v>1453</v>
      </c>
      <c r="D312" s="52" t="s">
        <v>2108</v>
      </c>
      <c r="E312" s="29" t="s">
        <v>1951</v>
      </c>
      <c r="F312" s="43"/>
      <c r="G312" s="43">
        <v>1</v>
      </c>
      <c r="H312" s="34">
        <f t="shared" ref="H312" si="127">F312*G312</f>
        <v>0</v>
      </c>
    </row>
    <row r="313" spans="1:8" s="11" customFormat="1" ht="52">
      <c r="A313" s="51" t="s">
        <v>1494</v>
      </c>
      <c r="B313" s="33"/>
      <c r="C313" s="52" t="s">
        <v>1454</v>
      </c>
      <c r="D313" s="52" t="s">
        <v>2109</v>
      </c>
      <c r="E313" s="29" t="s">
        <v>1951</v>
      </c>
      <c r="F313" s="43"/>
      <c r="G313" s="43">
        <v>1</v>
      </c>
      <c r="H313" s="34">
        <f t="shared" ref="H313" si="128">F313*G313</f>
        <v>0</v>
      </c>
    </row>
    <row r="314" spans="1:8" s="11" customFormat="1" ht="13">
      <c r="A314" s="33" t="s">
        <v>689</v>
      </c>
      <c r="B314" s="33"/>
      <c r="C314" s="80" t="s">
        <v>349</v>
      </c>
      <c r="D314" s="80" t="s">
        <v>1937</v>
      </c>
      <c r="E314" s="27"/>
      <c r="F314" s="53"/>
      <c r="G314" s="56" t="s">
        <v>1919</v>
      </c>
      <c r="H314" s="57">
        <f>SUM(H309:H313)</f>
        <v>0</v>
      </c>
    </row>
    <row r="315" spans="1:8" s="11" customFormat="1" ht="26">
      <c r="A315" s="35" t="s">
        <v>1063</v>
      </c>
      <c r="B315" s="40"/>
      <c r="C315" s="108" t="s">
        <v>1455</v>
      </c>
      <c r="D315" s="108" t="s">
        <v>2110</v>
      </c>
      <c r="E315" s="36"/>
      <c r="F315" s="17"/>
      <c r="G315" s="32"/>
      <c r="H315" s="37"/>
    </row>
    <row r="316" spans="1:8" s="11" customFormat="1" ht="26">
      <c r="A316" s="33" t="s">
        <v>1</v>
      </c>
      <c r="B316" s="33"/>
      <c r="C316" s="80" t="s">
        <v>1313</v>
      </c>
      <c r="D316" s="80" t="s">
        <v>1949</v>
      </c>
      <c r="E316" s="27"/>
      <c r="F316" s="53"/>
      <c r="G316" s="56"/>
      <c r="H316" s="57">
        <f>H120</f>
        <v>0</v>
      </c>
    </row>
    <row r="317" spans="1:8" s="11" customFormat="1" ht="13">
      <c r="A317" s="33" t="s">
        <v>3</v>
      </c>
      <c r="B317" s="33"/>
      <c r="C317" s="80" t="s">
        <v>1314</v>
      </c>
      <c r="D317" s="80" t="s">
        <v>2016</v>
      </c>
      <c r="E317" s="27"/>
      <c r="F317" s="53"/>
      <c r="G317" s="56"/>
      <c r="H317" s="57">
        <f>H210</f>
        <v>0</v>
      </c>
    </row>
    <row r="318" spans="1:8" s="11" customFormat="1" ht="13">
      <c r="A318" s="33" t="s">
        <v>7</v>
      </c>
      <c r="B318" s="33"/>
      <c r="C318" s="80" t="s">
        <v>1369</v>
      </c>
      <c r="D318" s="80" t="s">
        <v>2044</v>
      </c>
      <c r="E318" s="27"/>
      <c r="F318" s="53"/>
      <c r="G318" s="56"/>
      <c r="H318" s="57">
        <f>H232</f>
        <v>0</v>
      </c>
    </row>
    <row r="319" spans="1:8" s="11" customFormat="1" ht="13">
      <c r="A319" s="33" t="s">
        <v>165</v>
      </c>
      <c r="B319" s="33"/>
      <c r="C319" s="80" t="s">
        <v>1389</v>
      </c>
      <c r="D319" s="80" t="s">
        <v>2061</v>
      </c>
      <c r="E319" s="27"/>
      <c r="F319" s="53"/>
      <c r="G319" s="56"/>
      <c r="H319" s="57">
        <f>H276</f>
        <v>0</v>
      </c>
    </row>
    <row r="320" spans="1:8" s="11" customFormat="1" ht="39">
      <c r="A320" s="33" t="s">
        <v>171</v>
      </c>
      <c r="B320" s="33"/>
      <c r="C320" s="80" t="s">
        <v>1424</v>
      </c>
      <c r="D320" s="80" t="s">
        <v>2084</v>
      </c>
      <c r="E320" s="27"/>
      <c r="F320" s="53"/>
      <c r="G320" s="56"/>
      <c r="H320" s="57">
        <f>H286</f>
        <v>0</v>
      </c>
    </row>
    <row r="321" spans="1:8" s="11" customFormat="1" ht="26">
      <c r="A321" s="33" t="s">
        <v>172</v>
      </c>
      <c r="B321" s="33"/>
      <c r="C321" s="80" t="s">
        <v>1431</v>
      </c>
      <c r="D321" s="80" t="s">
        <v>2090</v>
      </c>
      <c r="E321" s="27"/>
      <c r="F321" s="53"/>
      <c r="G321" s="56"/>
      <c r="H321" s="57">
        <f>H299</f>
        <v>0</v>
      </c>
    </row>
    <row r="322" spans="1:8" s="11" customFormat="1" ht="26">
      <c r="A322" s="33" t="s">
        <v>173</v>
      </c>
      <c r="B322" s="33"/>
      <c r="C322" s="80" t="s">
        <v>1443</v>
      </c>
      <c r="D322" s="80" t="s">
        <v>2098</v>
      </c>
      <c r="E322" s="27"/>
      <c r="F322" s="53"/>
      <c r="G322" s="56"/>
      <c r="H322" s="57">
        <f>H307</f>
        <v>0</v>
      </c>
    </row>
    <row r="323" spans="1:8" s="11" customFormat="1" ht="13">
      <c r="A323" s="33" t="s">
        <v>689</v>
      </c>
      <c r="B323" s="33"/>
      <c r="C323" s="80" t="s">
        <v>349</v>
      </c>
      <c r="D323" s="80" t="s">
        <v>1937</v>
      </c>
      <c r="E323" s="27"/>
      <c r="F323" s="53"/>
      <c r="G323" s="56"/>
      <c r="H323" s="57">
        <f>H314</f>
        <v>0</v>
      </c>
    </row>
    <row r="324" spans="1:8" s="11" customFormat="1" ht="26">
      <c r="A324" s="33" t="s">
        <v>1063</v>
      </c>
      <c r="B324" s="33"/>
      <c r="C324" s="80" t="s">
        <v>1456</v>
      </c>
      <c r="D324" s="108" t="s">
        <v>2111</v>
      </c>
      <c r="E324" s="27"/>
      <c r="F324" s="53"/>
      <c r="G324" s="43"/>
      <c r="H324" s="57">
        <f>SUM(H316:H323)</f>
        <v>0</v>
      </c>
    </row>
    <row r="325" spans="1:8" s="11" customFormat="1" ht="13">
      <c r="A325" s="51"/>
      <c r="B325" s="51"/>
      <c r="C325" s="52"/>
      <c r="D325" s="52"/>
      <c r="E325" s="27"/>
      <c r="F325" s="53"/>
      <c r="G325" s="43"/>
      <c r="H325" s="34"/>
    </row>
    <row r="326" spans="1:8" s="11" customFormat="1" ht="13">
      <c r="A326" s="51"/>
      <c r="B326" s="51"/>
      <c r="C326" s="52"/>
      <c r="D326" s="52"/>
      <c r="E326" s="27"/>
      <c r="F326" s="53"/>
      <c r="G326" s="43"/>
      <c r="H326" s="34"/>
    </row>
    <row r="327" spans="1:8" s="11" customFormat="1" ht="13">
      <c r="A327" s="51"/>
      <c r="B327" s="51"/>
      <c r="C327" s="52"/>
      <c r="D327" s="52"/>
      <c r="E327" s="27"/>
      <c r="F327" s="53"/>
      <c r="G327" s="43"/>
      <c r="H327" s="34"/>
    </row>
    <row r="328" spans="1:8" s="11" customFormat="1" ht="13">
      <c r="A328" s="51"/>
      <c r="B328" s="51"/>
      <c r="C328" s="52"/>
      <c r="D328" s="52"/>
      <c r="E328" s="27"/>
      <c r="F328" s="53"/>
      <c r="G328" s="43"/>
      <c r="H328" s="34"/>
    </row>
    <row r="329" spans="1:8" s="11" customFormat="1" ht="13">
      <c r="A329" s="51"/>
      <c r="B329" s="51"/>
      <c r="C329" s="52"/>
      <c r="D329" s="52"/>
      <c r="E329" s="27"/>
      <c r="F329" s="53"/>
      <c r="G329" s="43"/>
      <c r="H329" s="34"/>
    </row>
    <row r="330" spans="1:8" s="11" customFormat="1" ht="13">
      <c r="A330" s="51"/>
      <c r="B330" s="51"/>
      <c r="C330" s="52"/>
      <c r="D330" s="52"/>
      <c r="E330" s="27"/>
      <c r="F330" s="53"/>
      <c r="G330" s="43"/>
      <c r="H330" s="34"/>
    </row>
    <row r="331" spans="1:8" s="11" customFormat="1" ht="13">
      <c r="A331" s="51"/>
      <c r="B331" s="51"/>
      <c r="C331" s="52"/>
      <c r="D331" s="52"/>
      <c r="E331" s="27"/>
      <c r="F331" s="53"/>
      <c r="G331" s="43"/>
      <c r="H331" s="34"/>
    </row>
    <row r="332" spans="1:8" s="11" customFormat="1" ht="13">
      <c r="A332" s="51"/>
      <c r="B332" s="51"/>
      <c r="C332" s="52"/>
      <c r="D332" s="52"/>
      <c r="E332" s="27"/>
      <c r="F332" s="53"/>
      <c r="G332" s="43"/>
      <c r="H332" s="34"/>
    </row>
    <row r="333" spans="1:8" s="11" customFormat="1" ht="13">
      <c r="A333" s="51"/>
      <c r="B333" s="51"/>
      <c r="C333" s="52"/>
      <c r="D333" s="52"/>
      <c r="E333" s="27"/>
      <c r="F333" s="53"/>
      <c r="G333" s="43"/>
      <c r="H333" s="34"/>
    </row>
    <row r="334" spans="1:8" s="11" customFormat="1" ht="13">
      <c r="A334" s="51"/>
      <c r="B334" s="51"/>
      <c r="C334" s="52"/>
      <c r="D334" s="52"/>
      <c r="E334" s="27"/>
      <c r="F334" s="53"/>
      <c r="G334" s="43"/>
      <c r="H334" s="34"/>
    </row>
    <row r="335" spans="1:8" s="11" customFormat="1" ht="13">
      <c r="A335" s="51"/>
      <c r="B335" s="51"/>
      <c r="C335" s="52"/>
      <c r="D335" s="52"/>
      <c r="E335" s="27"/>
      <c r="F335" s="53"/>
      <c r="G335" s="43"/>
      <c r="H335" s="34"/>
    </row>
    <row r="336" spans="1:8" s="11" customFormat="1" ht="13">
      <c r="A336" s="51"/>
      <c r="B336" s="51"/>
      <c r="C336" s="52"/>
      <c r="D336" s="52"/>
      <c r="E336" s="27"/>
      <c r="F336" s="53"/>
      <c r="G336" s="43"/>
      <c r="H336" s="34"/>
    </row>
    <row r="337" spans="1:8" s="11" customFormat="1" ht="13">
      <c r="A337" s="51"/>
      <c r="B337" s="51"/>
      <c r="C337" s="52"/>
      <c r="D337" s="52"/>
      <c r="E337" s="27"/>
      <c r="F337" s="53"/>
      <c r="G337" s="43"/>
      <c r="H337" s="34"/>
    </row>
    <row r="338" spans="1:8" s="11" customFormat="1" ht="13">
      <c r="A338" s="51"/>
      <c r="B338" s="51"/>
      <c r="C338" s="52"/>
      <c r="D338" s="52"/>
      <c r="E338" s="27"/>
      <c r="F338" s="53"/>
      <c r="G338" s="43"/>
      <c r="H338" s="34"/>
    </row>
    <row r="339" spans="1:8" s="11" customFormat="1" ht="13">
      <c r="A339" s="51"/>
      <c r="B339" s="51"/>
      <c r="C339" s="52"/>
      <c r="D339" s="52"/>
      <c r="E339" s="27"/>
      <c r="F339" s="53"/>
      <c r="G339" s="43"/>
      <c r="H339" s="34"/>
    </row>
    <row r="340" spans="1:8" s="11" customFormat="1" ht="13">
      <c r="A340" s="51"/>
      <c r="B340" s="51"/>
      <c r="C340" s="52"/>
      <c r="D340" s="52"/>
      <c r="E340" s="27"/>
      <c r="F340" s="53"/>
      <c r="G340" s="43"/>
      <c r="H340" s="34"/>
    </row>
    <row r="341" spans="1:8" s="11" customFormat="1" ht="13">
      <c r="A341" s="51"/>
      <c r="B341" s="51"/>
      <c r="C341" s="52"/>
      <c r="D341" s="52"/>
      <c r="E341" s="27"/>
      <c r="F341" s="53"/>
      <c r="G341" s="43"/>
      <c r="H341" s="34"/>
    </row>
    <row r="342" spans="1:8" s="11" customFormat="1" ht="13">
      <c r="A342" s="51"/>
      <c r="B342" s="51"/>
      <c r="C342" s="52"/>
      <c r="D342" s="52"/>
      <c r="E342" s="27"/>
      <c r="F342" s="53"/>
      <c r="G342" s="43"/>
      <c r="H342" s="34"/>
    </row>
    <row r="343" spans="1:8" s="11" customFormat="1" ht="13">
      <c r="A343" s="51"/>
      <c r="B343" s="51"/>
      <c r="C343" s="52"/>
      <c r="D343" s="52"/>
      <c r="E343" s="27"/>
      <c r="F343" s="53"/>
      <c r="G343" s="43"/>
      <c r="H343" s="34"/>
    </row>
    <row r="344" spans="1:8" s="11" customFormat="1" ht="13">
      <c r="A344" s="51"/>
      <c r="B344" s="51"/>
      <c r="C344" s="52"/>
      <c r="D344" s="52"/>
      <c r="E344" s="27"/>
      <c r="F344" s="53"/>
      <c r="G344" s="43"/>
      <c r="H344" s="34"/>
    </row>
    <row r="345" spans="1:8" s="11" customFormat="1" ht="13">
      <c r="A345" s="51"/>
      <c r="B345" s="51"/>
      <c r="C345" s="52"/>
      <c r="D345" s="52"/>
      <c r="E345" s="27"/>
      <c r="F345" s="53"/>
      <c r="G345" s="43"/>
      <c r="H345" s="34"/>
    </row>
    <row r="346" spans="1:8" s="11" customFormat="1" ht="13">
      <c r="A346" s="51"/>
      <c r="B346" s="51"/>
      <c r="C346" s="52"/>
      <c r="D346" s="52"/>
      <c r="E346" s="27"/>
      <c r="F346" s="53"/>
      <c r="G346" s="43"/>
      <c r="H346" s="34"/>
    </row>
    <row r="347" spans="1:8" s="11" customFormat="1" ht="13">
      <c r="A347" s="51"/>
      <c r="B347" s="51"/>
      <c r="C347" s="52"/>
      <c r="D347" s="52"/>
      <c r="E347" s="27"/>
      <c r="F347" s="53"/>
      <c r="G347" s="43"/>
      <c r="H347" s="34"/>
    </row>
    <row r="348" spans="1:8" s="11" customFormat="1" ht="13">
      <c r="A348" s="51"/>
      <c r="B348" s="51"/>
      <c r="C348" s="52"/>
      <c r="D348" s="52"/>
      <c r="E348" s="27"/>
      <c r="F348" s="53"/>
      <c r="G348" s="43"/>
      <c r="H348" s="34"/>
    </row>
    <row r="349" spans="1:8" s="11" customFormat="1" ht="13">
      <c r="A349" s="51"/>
      <c r="B349" s="51"/>
      <c r="C349" s="52"/>
      <c r="D349" s="52"/>
      <c r="E349" s="27"/>
      <c r="F349" s="53"/>
      <c r="G349" s="43"/>
      <c r="H349" s="34"/>
    </row>
  </sheetData>
  <mergeCells count="2">
    <mergeCell ref="A1:H1"/>
    <mergeCell ref="A2:H2"/>
  </mergeCells>
  <pageMargins left="0.25" right="0.25" top="0.75" bottom="0.75" header="0.3" footer="0.3"/>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51806-C0B9-4470-BBDE-BBF6B05A24B2}">
  <sheetPr>
    <tabColor rgb="FFFFFF00"/>
  </sheetPr>
  <dimension ref="A1:J96"/>
  <sheetViews>
    <sheetView zoomScaleNormal="100" zoomScaleSheetLayoutView="130" workbookViewId="0">
      <pane ySplit="4" topLeftCell="A11" activePane="bottomLeft" state="frozen"/>
      <selection pane="bottomLeft" activeCell="A5" sqref="A5"/>
    </sheetView>
  </sheetViews>
  <sheetFormatPr defaultColWidth="8.90625" defaultRowHeight="15.5"/>
  <cols>
    <col min="1" max="1" width="6.6328125" style="31" customWidth="1"/>
    <col min="2" max="2" width="6.6328125" style="47" customWidth="1"/>
    <col min="3" max="4" width="36.36328125" style="44" customWidth="1"/>
    <col min="5" max="5" width="6.632812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1758</v>
      </c>
      <c r="B1" s="219"/>
      <c r="C1" s="219"/>
      <c r="D1" s="219"/>
      <c r="E1" s="219"/>
      <c r="F1" s="219"/>
      <c r="G1" s="219"/>
      <c r="H1" s="220"/>
    </row>
    <row r="2" spans="1:10" s="11" customFormat="1" ht="36" customHeight="1">
      <c r="A2" s="211" t="s">
        <v>2112</v>
      </c>
      <c r="B2" s="212"/>
      <c r="C2" s="212"/>
      <c r="D2" s="212"/>
      <c r="E2" s="212"/>
      <c r="F2" s="212"/>
      <c r="G2" s="212"/>
      <c r="H2" s="213"/>
    </row>
    <row r="3" spans="1:10" s="88" customFormat="1" ht="61.25" customHeight="1">
      <c r="A3" s="16" t="s">
        <v>1760</v>
      </c>
      <c r="B3" s="87" t="s">
        <v>1761</v>
      </c>
      <c r="C3" s="16" t="s">
        <v>18</v>
      </c>
      <c r="D3" s="16" t="s">
        <v>1762</v>
      </c>
      <c r="E3" s="87" t="s">
        <v>1763</v>
      </c>
      <c r="F3" s="90" t="s">
        <v>3021</v>
      </c>
      <c r="G3" s="16" t="s">
        <v>1765</v>
      </c>
      <c r="H3" s="24" t="s">
        <v>1766</v>
      </c>
      <c r="J3" s="89"/>
    </row>
    <row r="4" spans="1:10" s="11" customFormat="1" ht="13">
      <c r="A4" s="28" t="s">
        <v>9</v>
      </c>
      <c r="B4" s="28" t="s">
        <v>10</v>
      </c>
      <c r="C4" s="46" t="s">
        <v>14</v>
      </c>
      <c r="D4" s="46"/>
      <c r="E4" s="22" t="s">
        <v>15</v>
      </c>
      <c r="F4" s="48" t="s">
        <v>11</v>
      </c>
      <c r="G4" s="48" t="s">
        <v>16</v>
      </c>
      <c r="H4" s="38" t="s">
        <v>17</v>
      </c>
    </row>
    <row r="5" spans="1:10" s="11" customFormat="1" ht="26">
      <c r="A5" s="35" t="s">
        <v>294</v>
      </c>
      <c r="B5" s="40"/>
      <c r="C5" s="108" t="s">
        <v>220</v>
      </c>
      <c r="D5" s="108" t="s">
        <v>2113</v>
      </c>
      <c r="E5" s="36"/>
      <c r="F5" s="17"/>
      <c r="G5" s="32"/>
      <c r="H5" s="37"/>
    </row>
    <row r="6" spans="1:10" s="11" customFormat="1" ht="26">
      <c r="A6" s="35"/>
      <c r="B6" s="40"/>
      <c r="C6" s="108" t="s">
        <v>221</v>
      </c>
      <c r="D6" s="108" t="s">
        <v>2114</v>
      </c>
      <c r="E6" s="36"/>
      <c r="F6" s="17"/>
      <c r="G6" s="32"/>
      <c r="H6" s="37"/>
    </row>
    <row r="7" spans="1:10" s="11" customFormat="1" ht="13">
      <c r="A7" s="33" t="s">
        <v>1</v>
      </c>
      <c r="B7" s="33"/>
      <c r="C7" s="49" t="s">
        <v>353</v>
      </c>
      <c r="D7" s="49" t="s">
        <v>2115</v>
      </c>
      <c r="E7" s="29"/>
      <c r="F7" s="25"/>
      <c r="G7" s="30"/>
      <c r="H7" s="50"/>
    </row>
    <row r="8" spans="1:10" s="11" customFormat="1" ht="234">
      <c r="A8" s="223" t="s">
        <v>42</v>
      </c>
      <c r="B8" s="223"/>
      <c r="C8" s="52" t="s">
        <v>284</v>
      </c>
      <c r="D8" s="84" t="s">
        <v>2116</v>
      </c>
      <c r="E8" s="226" t="s">
        <v>1959</v>
      </c>
      <c r="F8" s="229"/>
      <c r="G8" s="232">
        <v>1</v>
      </c>
      <c r="H8" s="235">
        <f>F8*G8</f>
        <v>0</v>
      </c>
    </row>
    <row r="9" spans="1:10" s="11" customFormat="1" ht="299">
      <c r="A9" s="224"/>
      <c r="B9" s="224"/>
      <c r="C9" s="52" t="s">
        <v>285</v>
      </c>
      <c r="D9" s="85" t="s">
        <v>2117</v>
      </c>
      <c r="E9" s="227"/>
      <c r="F9" s="230"/>
      <c r="G9" s="233"/>
      <c r="H9" s="236"/>
    </row>
    <row r="10" spans="1:10" s="11" customFormat="1" ht="156">
      <c r="A10" s="225"/>
      <c r="B10" s="225"/>
      <c r="C10" s="52" t="s">
        <v>286</v>
      </c>
      <c r="D10" s="68" t="s">
        <v>2118</v>
      </c>
      <c r="E10" s="228"/>
      <c r="F10" s="231"/>
      <c r="G10" s="234"/>
      <c r="H10" s="237"/>
    </row>
    <row r="11" spans="1:10" s="11" customFormat="1" ht="117">
      <c r="A11" s="51" t="s">
        <v>24</v>
      </c>
      <c r="B11" s="51"/>
      <c r="C11" s="52" t="s">
        <v>1075</v>
      </c>
      <c r="D11" s="52" t="s">
        <v>2119</v>
      </c>
      <c r="E11" s="29" t="s">
        <v>1770</v>
      </c>
      <c r="F11" s="54"/>
      <c r="G11" s="43">
        <v>2</v>
      </c>
      <c r="H11" s="34">
        <f t="shared" ref="H11" si="0">F11*G11</f>
        <v>0</v>
      </c>
    </row>
    <row r="12" spans="1:10" s="11" customFormat="1" ht="65">
      <c r="A12" s="51" t="s">
        <v>28</v>
      </c>
      <c r="B12" s="51"/>
      <c r="C12" s="52" t="s">
        <v>287</v>
      </c>
      <c r="D12" s="52" t="s">
        <v>2120</v>
      </c>
      <c r="E12" s="29" t="s">
        <v>1770</v>
      </c>
      <c r="F12" s="54"/>
      <c r="G12" s="43">
        <v>2</v>
      </c>
      <c r="H12" s="34">
        <f t="shared" ref="H12" si="1">F12*G12</f>
        <v>0</v>
      </c>
    </row>
    <row r="13" spans="1:10" s="11" customFormat="1" ht="26">
      <c r="A13" s="51" t="s">
        <v>30</v>
      </c>
      <c r="B13" s="51"/>
      <c r="C13" s="52" t="s">
        <v>288</v>
      </c>
      <c r="D13" s="52" t="s">
        <v>2121</v>
      </c>
      <c r="E13" s="29" t="s">
        <v>1770</v>
      </c>
      <c r="F13" s="54"/>
      <c r="G13" s="43">
        <v>1</v>
      </c>
      <c r="H13" s="34">
        <f t="shared" ref="H13" si="2">F13*G13</f>
        <v>0</v>
      </c>
    </row>
    <row r="14" spans="1:10" s="11" customFormat="1" ht="13">
      <c r="A14" s="33" t="s">
        <v>1</v>
      </c>
      <c r="B14" s="33"/>
      <c r="C14" s="49" t="s">
        <v>353</v>
      </c>
      <c r="D14" s="49" t="s">
        <v>2115</v>
      </c>
      <c r="E14" s="29"/>
      <c r="F14" s="25"/>
      <c r="G14" s="39" t="s">
        <v>120</v>
      </c>
      <c r="H14" s="60">
        <f>SUM(H8:H13)</f>
        <v>0</v>
      </c>
    </row>
    <row r="15" spans="1:10" s="11" customFormat="1" ht="13">
      <c r="A15" s="33" t="s">
        <v>3</v>
      </c>
      <c r="B15" s="33"/>
      <c r="C15" s="49" t="s">
        <v>283</v>
      </c>
      <c r="D15" s="49" t="s">
        <v>2122</v>
      </c>
      <c r="E15" s="29"/>
      <c r="F15" s="25"/>
      <c r="G15" s="30"/>
      <c r="H15" s="50"/>
    </row>
    <row r="16" spans="1:10" s="11" customFormat="1" ht="130">
      <c r="A16" s="51" t="s">
        <v>32</v>
      </c>
      <c r="B16" s="51"/>
      <c r="C16" s="52" t="s">
        <v>222</v>
      </c>
      <c r="D16" s="52" t="s">
        <v>2123</v>
      </c>
      <c r="E16" s="29" t="s">
        <v>2125</v>
      </c>
      <c r="F16" s="54"/>
      <c r="G16" s="43">
        <v>1</v>
      </c>
      <c r="H16" s="34">
        <f t="shared" ref="H16" si="3">F16*G16</f>
        <v>0</v>
      </c>
    </row>
    <row r="17" spans="1:8" s="11" customFormat="1" ht="52">
      <c r="A17" s="51" t="s">
        <v>35</v>
      </c>
      <c r="B17" s="51"/>
      <c r="C17" s="52" t="s">
        <v>223</v>
      </c>
      <c r="D17" s="52" t="s">
        <v>2124</v>
      </c>
      <c r="E17" s="110" t="s">
        <v>2125</v>
      </c>
      <c r="F17" s="54"/>
      <c r="G17" s="43">
        <v>1</v>
      </c>
      <c r="H17" s="34">
        <f t="shared" ref="H17" si="4">F17*G17</f>
        <v>0</v>
      </c>
    </row>
    <row r="18" spans="1:8" s="11" customFormat="1" ht="65">
      <c r="A18" s="51" t="s">
        <v>54</v>
      </c>
      <c r="B18" s="51"/>
      <c r="C18" s="52" t="s">
        <v>224</v>
      </c>
      <c r="D18" s="52" t="s">
        <v>2126</v>
      </c>
      <c r="E18" s="29" t="s">
        <v>1770</v>
      </c>
      <c r="F18" s="54"/>
      <c r="G18" s="43">
        <v>560</v>
      </c>
      <c r="H18" s="34">
        <f t="shared" ref="H18" si="5">F18*G18</f>
        <v>0</v>
      </c>
    </row>
    <row r="19" spans="1:8" s="11" customFormat="1" ht="26">
      <c r="A19" s="51" t="s">
        <v>70</v>
      </c>
      <c r="B19" s="51"/>
      <c r="C19" s="52" t="s">
        <v>225</v>
      </c>
      <c r="D19" s="52" t="s">
        <v>2127</v>
      </c>
      <c r="E19" s="29" t="s">
        <v>1770</v>
      </c>
      <c r="F19" s="54"/>
      <c r="G19" s="43">
        <v>560</v>
      </c>
      <c r="H19" s="34">
        <f t="shared" ref="H19" si="6">F19*G19</f>
        <v>0</v>
      </c>
    </row>
    <row r="20" spans="1:8" s="11" customFormat="1" ht="78">
      <c r="A20" s="51" t="s">
        <v>72</v>
      </c>
      <c r="B20" s="51"/>
      <c r="C20" s="52" t="s">
        <v>226</v>
      </c>
      <c r="D20" s="52" t="s">
        <v>2128</v>
      </c>
      <c r="E20" s="29" t="s">
        <v>1770</v>
      </c>
      <c r="F20" s="54"/>
      <c r="G20" s="43">
        <v>24</v>
      </c>
      <c r="H20" s="34">
        <f t="shared" ref="H20" si="7">F20*G20</f>
        <v>0</v>
      </c>
    </row>
    <row r="21" spans="1:8" s="11" customFormat="1" ht="26">
      <c r="A21" s="51" t="s">
        <v>75</v>
      </c>
      <c r="B21" s="51"/>
      <c r="C21" s="52" t="s">
        <v>227</v>
      </c>
      <c r="D21" s="52" t="s">
        <v>2129</v>
      </c>
      <c r="E21" s="29" t="s">
        <v>1770</v>
      </c>
      <c r="F21" s="54"/>
      <c r="G21" s="43">
        <v>4</v>
      </c>
      <c r="H21" s="34">
        <f t="shared" ref="H21" si="8">F21*G21</f>
        <v>0</v>
      </c>
    </row>
    <row r="22" spans="1:8" s="11" customFormat="1" ht="39">
      <c r="A22" s="51" t="s">
        <v>77</v>
      </c>
      <c r="B22" s="51"/>
      <c r="C22" s="52" t="s">
        <v>228</v>
      </c>
      <c r="D22" s="52" t="s">
        <v>2130</v>
      </c>
      <c r="E22" s="29" t="s">
        <v>1770</v>
      </c>
      <c r="F22" s="54"/>
      <c r="G22" s="43">
        <v>2</v>
      </c>
      <c r="H22" s="34">
        <f t="shared" ref="H22" si="9">F22*G22</f>
        <v>0</v>
      </c>
    </row>
    <row r="23" spans="1:8" s="11" customFormat="1" ht="39">
      <c r="A23" s="51" t="s">
        <v>91</v>
      </c>
      <c r="B23" s="51"/>
      <c r="C23" s="52" t="s">
        <v>229</v>
      </c>
      <c r="D23" s="52" t="s">
        <v>2131</v>
      </c>
      <c r="E23" s="29" t="s">
        <v>1770</v>
      </c>
      <c r="F23" s="54"/>
      <c r="G23" s="43">
        <v>9</v>
      </c>
      <c r="H23" s="34">
        <f t="shared" ref="H23" si="10">F23*G23</f>
        <v>0</v>
      </c>
    </row>
    <row r="24" spans="1:8" s="11" customFormat="1" ht="39">
      <c r="A24" s="51" t="s">
        <v>101</v>
      </c>
      <c r="B24" s="51"/>
      <c r="C24" s="52" t="s">
        <v>230</v>
      </c>
      <c r="D24" s="52" t="s">
        <v>2132</v>
      </c>
      <c r="E24" s="29" t="s">
        <v>1770</v>
      </c>
      <c r="F24" s="54"/>
      <c r="G24" s="43">
        <v>1</v>
      </c>
      <c r="H24" s="34">
        <f t="shared" ref="H24" si="11">F24*G24</f>
        <v>0</v>
      </c>
    </row>
    <row r="25" spans="1:8" s="11" customFormat="1" ht="26">
      <c r="A25" s="51" t="s">
        <v>177</v>
      </c>
      <c r="B25" s="51"/>
      <c r="C25" s="52" t="s">
        <v>231</v>
      </c>
      <c r="D25" s="52" t="s">
        <v>2133</v>
      </c>
      <c r="E25" s="29" t="s">
        <v>1770</v>
      </c>
      <c r="F25" s="54"/>
      <c r="G25" s="43">
        <v>2</v>
      </c>
      <c r="H25" s="34">
        <f t="shared" ref="H25" si="12">F25*G25</f>
        <v>0</v>
      </c>
    </row>
    <row r="26" spans="1:8" s="11" customFormat="1" ht="39">
      <c r="A26" s="51" t="s">
        <v>178</v>
      </c>
      <c r="B26" s="51"/>
      <c r="C26" s="52" t="s">
        <v>232</v>
      </c>
      <c r="D26" s="52" t="s">
        <v>2134</v>
      </c>
      <c r="E26" s="29" t="s">
        <v>1770</v>
      </c>
      <c r="F26" s="54"/>
      <c r="G26" s="43">
        <v>2</v>
      </c>
      <c r="H26" s="34">
        <f t="shared" ref="H26" si="13">F26*G26</f>
        <v>0</v>
      </c>
    </row>
    <row r="27" spans="1:8" s="11" customFormat="1" ht="39">
      <c r="A27" s="51" t="s">
        <v>179</v>
      </c>
      <c r="B27" s="51"/>
      <c r="C27" s="52" t="s">
        <v>233</v>
      </c>
      <c r="D27" s="52" t="s">
        <v>2135</v>
      </c>
      <c r="E27" s="29" t="s">
        <v>1770</v>
      </c>
      <c r="F27" s="54"/>
      <c r="G27" s="43">
        <v>9</v>
      </c>
      <c r="H27" s="34">
        <f t="shared" ref="H27" si="14">F27*G27</f>
        <v>0</v>
      </c>
    </row>
    <row r="28" spans="1:8" s="11" customFormat="1" ht="26">
      <c r="A28" s="51" t="s">
        <v>180</v>
      </c>
      <c r="B28" s="51"/>
      <c r="C28" s="52" t="s">
        <v>234</v>
      </c>
      <c r="D28" s="52" t="s">
        <v>2136</v>
      </c>
      <c r="E28" s="29" t="s">
        <v>1770</v>
      </c>
      <c r="F28" s="54"/>
      <c r="G28" s="43">
        <v>9</v>
      </c>
      <c r="H28" s="34">
        <f t="shared" ref="H28" si="15">F28*G28</f>
        <v>0</v>
      </c>
    </row>
    <row r="29" spans="1:8" s="11" customFormat="1" ht="26">
      <c r="A29" s="51" t="s">
        <v>181</v>
      </c>
      <c r="B29" s="51"/>
      <c r="C29" s="52" t="s">
        <v>235</v>
      </c>
      <c r="D29" s="52" t="s">
        <v>2137</v>
      </c>
      <c r="E29" s="29" t="s">
        <v>1770</v>
      </c>
      <c r="F29" s="54"/>
      <c r="G29" s="43">
        <v>2</v>
      </c>
      <c r="H29" s="34">
        <f t="shared" ref="H29" si="16">F29*G29</f>
        <v>0</v>
      </c>
    </row>
    <row r="30" spans="1:8" s="11" customFormat="1" ht="39">
      <c r="A30" s="51" t="s">
        <v>182</v>
      </c>
      <c r="B30" s="51"/>
      <c r="C30" s="52" t="s">
        <v>236</v>
      </c>
      <c r="D30" s="52" t="s">
        <v>2138</v>
      </c>
      <c r="E30" s="29" t="s">
        <v>1770</v>
      </c>
      <c r="F30" s="54"/>
      <c r="G30" s="43">
        <v>3</v>
      </c>
      <c r="H30" s="34">
        <f t="shared" ref="H30" si="17">F30*G30</f>
        <v>0</v>
      </c>
    </row>
    <row r="31" spans="1:8" s="11" customFormat="1" ht="26">
      <c r="A31" s="51" t="s">
        <v>183</v>
      </c>
      <c r="B31" s="51"/>
      <c r="C31" s="52" t="s">
        <v>237</v>
      </c>
      <c r="D31" s="52" t="s">
        <v>2139</v>
      </c>
      <c r="E31" s="29" t="s">
        <v>1770</v>
      </c>
      <c r="F31" s="54"/>
      <c r="G31" s="43">
        <v>12</v>
      </c>
      <c r="H31" s="34">
        <f t="shared" ref="H31" si="18">F31*G31</f>
        <v>0</v>
      </c>
    </row>
    <row r="32" spans="1:8" s="11" customFormat="1" ht="39">
      <c r="A32" s="51" t="s">
        <v>184</v>
      </c>
      <c r="B32" s="51"/>
      <c r="C32" s="52" t="s">
        <v>238</v>
      </c>
      <c r="D32" s="52" t="s">
        <v>2140</v>
      </c>
      <c r="E32" s="29" t="s">
        <v>1770</v>
      </c>
      <c r="F32" s="54"/>
      <c r="G32" s="43">
        <v>12</v>
      </c>
      <c r="H32" s="34">
        <f t="shared" ref="H32" si="19">F32*G32</f>
        <v>0</v>
      </c>
    </row>
    <row r="33" spans="1:8" s="11" customFormat="1" ht="39">
      <c r="A33" s="51" t="s">
        <v>185</v>
      </c>
      <c r="B33" s="51"/>
      <c r="C33" s="52" t="s">
        <v>239</v>
      </c>
      <c r="D33" s="52" t="s">
        <v>2141</v>
      </c>
      <c r="E33" s="29" t="s">
        <v>1770</v>
      </c>
      <c r="F33" s="54"/>
      <c r="G33" s="43">
        <v>1</v>
      </c>
      <c r="H33" s="34">
        <f t="shared" ref="H33" si="20">F33*G33</f>
        <v>0</v>
      </c>
    </row>
    <row r="34" spans="1:8" s="11" customFormat="1" ht="26">
      <c r="A34" s="51" t="s">
        <v>186</v>
      </c>
      <c r="B34" s="51"/>
      <c r="C34" s="52" t="s">
        <v>240</v>
      </c>
      <c r="D34" s="52" t="s">
        <v>2142</v>
      </c>
      <c r="E34" s="29" t="s">
        <v>1770</v>
      </c>
      <c r="F34" s="54"/>
      <c r="G34" s="43">
        <v>2</v>
      </c>
      <c r="H34" s="34">
        <f t="shared" ref="H34" si="21">F34*G34</f>
        <v>0</v>
      </c>
    </row>
    <row r="35" spans="1:8" s="11" customFormat="1" ht="26">
      <c r="A35" s="51" t="s">
        <v>187</v>
      </c>
      <c r="B35" s="51"/>
      <c r="C35" s="52" t="s">
        <v>241</v>
      </c>
      <c r="D35" s="52" t="s">
        <v>2143</v>
      </c>
      <c r="E35" s="29" t="s">
        <v>1770</v>
      </c>
      <c r="F35" s="54"/>
      <c r="G35" s="43">
        <v>2</v>
      </c>
      <c r="H35" s="34">
        <f t="shared" ref="H35" si="22">F35*G35</f>
        <v>0</v>
      </c>
    </row>
    <row r="36" spans="1:8" s="11" customFormat="1" ht="26">
      <c r="A36" s="51" t="s">
        <v>188</v>
      </c>
      <c r="B36" s="51"/>
      <c r="C36" s="52" t="s">
        <v>242</v>
      </c>
      <c r="D36" s="52" t="s">
        <v>2144</v>
      </c>
      <c r="E36" s="29" t="s">
        <v>1770</v>
      </c>
      <c r="F36" s="54"/>
      <c r="G36" s="43">
        <v>1</v>
      </c>
      <c r="H36" s="34">
        <f t="shared" ref="H36" si="23">F36*G36</f>
        <v>0</v>
      </c>
    </row>
    <row r="37" spans="1:8" s="11" customFormat="1" ht="65">
      <c r="A37" s="51" t="s">
        <v>189</v>
      </c>
      <c r="B37" s="51"/>
      <c r="C37" s="52" t="s">
        <v>243</v>
      </c>
      <c r="D37" s="52" t="s">
        <v>2145</v>
      </c>
      <c r="E37" s="29" t="s">
        <v>1770</v>
      </c>
      <c r="F37" s="54"/>
      <c r="G37" s="43">
        <v>1</v>
      </c>
      <c r="H37" s="34">
        <f t="shared" ref="H37" si="24">F37*G37</f>
        <v>0</v>
      </c>
    </row>
    <row r="38" spans="1:8" s="11" customFormat="1" ht="26">
      <c r="A38" s="51" t="s">
        <v>190</v>
      </c>
      <c r="B38" s="51"/>
      <c r="C38" s="52" t="s">
        <v>244</v>
      </c>
      <c r="D38" s="52" t="s">
        <v>2146</v>
      </c>
      <c r="E38" s="29" t="s">
        <v>1770</v>
      </c>
      <c r="F38" s="54"/>
      <c r="G38" s="43">
        <v>1</v>
      </c>
      <c r="H38" s="34">
        <f t="shared" ref="H38" si="25">F38*G38</f>
        <v>0</v>
      </c>
    </row>
    <row r="39" spans="1:8" s="11" customFormat="1" ht="26">
      <c r="A39" s="51" t="s">
        <v>191</v>
      </c>
      <c r="B39" s="51"/>
      <c r="C39" s="52" t="s">
        <v>245</v>
      </c>
      <c r="D39" s="99" t="s">
        <v>2148</v>
      </c>
      <c r="E39" s="29" t="s">
        <v>1770</v>
      </c>
      <c r="F39" s="54"/>
      <c r="G39" s="43">
        <v>1</v>
      </c>
      <c r="H39" s="34">
        <f t="shared" ref="H39:H40" si="26">F39*G39</f>
        <v>0</v>
      </c>
    </row>
    <row r="40" spans="1:8" s="11" customFormat="1" ht="26">
      <c r="A40" s="51" t="s">
        <v>192</v>
      </c>
      <c r="B40" s="51"/>
      <c r="C40" s="52" t="s">
        <v>246</v>
      </c>
      <c r="D40" s="111" t="s">
        <v>2147</v>
      </c>
      <c r="E40" s="29" t="s">
        <v>1770</v>
      </c>
      <c r="F40" s="54"/>
      <c r="G40" s="43">
        <v>2</v>
      </c>
      <c r="H40" s="34">
        <f t="shared" si="26"/>
        <v>0</v>
      </c>
    </row>
    <row r="41" spans="1:8" s="11" customFormat="1" ht="39">
      <c r="A41" s="51" t="s">
        <v>193</v>
      </c>
      <c r="B41" s="51"/>
      <c r="C41" s="52" t="s">
        <v>247</v>
      </c>
      <c r="D41" s="52" t="s">
        <v>2149</v>
      </c>
      <c r="E41" s="29" t="s">
        <v>1770</v>
      </c>
      <c r="F41" s="54"/>
      <c r="G41" s="43">
        <v>2</v>
      </c>
      <c r="H41" s="34">
        <f t="shared" ref="H41" si="27">F41*G41</f>
        <v>0</v>
      </c>
    </row>
    <row r="42" spans="1:8" s="11" customFormat="1" ht="13">
      <c r="A42" s="51" t="s">
        <v>194</v>
      </c>
      <c r="B42" s="51"/>
      <c r="C42" s="52" t="s">
        <v>248</v>
      </c>
      <c r="D42" s="52" t="s">
        <v>2150</v>
      </c>
      <c r="E42" s="27"/>
      <c r="F42" s="53"/>
      <c r="G42" s="43"/>
      <c r="H42" s="34"/>
    </row>
    <row r="43" spans="1:8" s="11" customFormat="1" ht="13">
      <c r="A43" s="51"/>
      <c r="B43" s="51"/>
      <c r="C43" s="52" t="s">
        <v>249</v>
      </c>
      <c r="D43" s="52" t="s">
        <v>249</v>
      </c>
      <c r="E43" s="27" t="s">
        <v>2</v>
      </c>
      <c r="F43" s="53"/>
      <c r="G43" s="43"/>
      <c r="H43" s="34"/>
    </row>
    <row r="44" spans="1:8" s="11" customFormat="1" ht="13">
      <c r="A44" s="51"/>
      <c r="B44" s="51"/>
      <c r="C44" s="52"/>
      <c r="D44" s="52"/>
      <c r="E44" s="27" t="s">
        <v>253</v>
      </c>
      <c r="F44" s="53"/>
      <c r="G44" s="43">
        <v>1.25</v>
      </c>
      <c r="H44" s="34">
        <f t="shared" ref="H44" si="28">F44*G44</f>
        <v>0</v>
      </c>
    </row>
    <row r="45" spans="1:8" s="11" customFormat="1" ht="13">
      <c r="A45" s="51"/>
      <c r="B45" s="51"/>
      <c r="C45" s="52" t="s">
        <v>250</v>
      </c>
      <c r="D45" s="52" t="s">
        <v>250</v>
      </c>
      <c r="E45" s="27" t="s">
        <v>2</v>
      </c>
      <c r="F45" s="53"/>
      <c r="G45" s="43"/>
      <c r="H45" s="34"/>
    </row>
    <row r="46" spans="1:8" s="11" customFormat="1" ht="13">
      <c r="A46" s="51"/>
      <c r="B46" s="51"/>
      <c r="C46" s="52"/>
      <c r="D46" s="52"/>
      <c r="E46" s="27" t="s">
        <v>253</v>
      </c>
      <c r="F46" s="53"/>
      <c r="G46" s="43">
        <v>1.25</v>
      </c>
      <c r="H46" s="34">
        <f t="shared" ref="H46" si="29">F46*G46</f>
        <v>0</v>
      </c>
    </row>
    <row r="47" spans="1:8" s="11" customFormat="1" ht="13">
      <c r="A47" s="51"/>
      <c r="B47" s="51"/>
      <c r="C47" s="52" t="s">
        <v>251</v>
      </c>
      <c r="D47" s="52" t="s">
        <v>251</v>
      </c>
      <c r="E47" s="27" t="s">
        <v>2</v>
      </c>
      <c r="F47" s="53"/>
      <c r="G47" s="43"/>
      <c r="H47" s="34"/>
    </row>
    <row r="48" spans="1:8" s="11" customFormat="1" ht="13">
      <c r="A48" s="51"/>
      <c r="B48" s="51"/>
      <c r="C48" s="52"/>
      <c r="D48" s="52"/>
      <c r="E48" s="27" t="s">
        <v>253</v>
      </c>
      <c r="F48" s="53"/>
      <c r="G48" s="43">
        <v>1.3</v>
      </c>
      <c r="H48" s="34">
        <f t="shared" ref="H48" si="30">F48*G48</f>
        <v>0</v>
      </c>
    </row>
    <row r="49" spans="1:8" s="11" customFormat="1" ht="13">
      <c r="A49" s="51"/>
      <c r="B49" s="51"/>
      <c r="C49" s="52" t="s">
        <v>254</v>
      </c>
      <c r="D49" s="52" t="s">
        <v>254</v>
      </c>
      <c r="E49" s="27" t="s">
        <v>2</v>
      </c>
      <c r="F49" s="53"/>
      <c r="G49" s="43"/>
      <c r="H49" s="34"/>
    </row>
    <row r="50" spans="1:8" s="11" customFormat="1" ht="13">
      <c r="A50" s="51"/>
      <c r="B50" s="51"/>
      <c r="C50" s="52"/>
      <c r="D50" s="52"/>
      <c r="E50" s="27" t="s">
        <v>253</v>
      </c>
      <c r="F50" s="53"/>
      <c r="G50" s="43">
        <v>1.3</v>
      </c>
      <c r="H50" s="34">
        <f t="shared" ref="H50" si="31">F50*G50</f>
        <v>0</v>
      </c>
    </row>
    <row r="51" spans="1:8" s="11" customFormat="1" ht="13">
      <c r="A51" s="51"/>
      <c r="B51" s="51"/>
      <c r="C51" s="52" t="s">
        <v>255</v>
      </c>
      <c r="D51" s="52" t="s">
        <v>255</v>
      </c>
      <c r="E51" s="27" t="s">
        <v>2</v>
      </c>
      <c r="F51" s="53"/>
      <c r="G51" s="43"/>
      <c r="H51" s="34"/>
    </row>
    <row r="52" spans="1:8" s="11" customFormat="1" ht="13">
      <c r="A52" s="51"/>
      <c r="B52" s="51"/>
      <c r="C52" s="52"/>
      <c r="D52" s="52"/>
      <c r="E52" s="27" t="s">
        <v>253</v>
      </c>
      <c r="F52" s="53"/>
      <c r="G52" s="43">
        <v>1.3</v>
      </c>
      <c r="H52" s="34">
        <f t="shared" ref="H52" si="32">F52*G52</f>
        <v>0</v>
      </c>
    </row>
    <row r="53" spans="1:8" s="11" customFormat="1" ht="13">
      <c r="A53" s="51"/>
      <c r="B53" s="51"/>
      <c r="C53" s="52" t="s">
        <v>256</v>
      </c>
      <c r="D53" s="52" t="s">
        <v>256</v>
      </c>
      <c r="E53" s="27" t="s">
        <v>2</v>
      </c>
      <c r="F53" s="53"/>
      <c r="G53" s="43"/>
      <c r="H53" s="34"/>
    </row>
    <row r="54" spans="1:8" s="11" customFormat="1" ht="13">
      <c r="A54" s="51"/>
      <c r="B54" s="51"/>
      <c r="C54" s="52"/>
      <c r="D54" s="52"/>
      <c r="E54" s="27" t="s">
        <v>253</v>
      </c>
      <c r="F54" s="53"/>
      <c r="G54" s="43">
        <v>1.3</v>
      </c>
      <c r="H54" s="34">
        <f t="shared" ref="H54" si="33">F54*G54</f>
        <v>0</v>
      </c>
    </row>
    <row r="55" spans="1:8" s="11" customFormat="1" ht="13">
      <c r="A55" s="51"/>
      <c r="B55" s="51"/>
      <c r="C55" s="52" t="s">
        <v>257</v>
      </c>
      <c r="D55" s="52" t="s">
        <v>257</v>
      </c>
      <c r="E55" s="27" t="s">
        <v>2</v>
      </c>
      <c r="F55" s="53"/>
      <c r="G55" s="43"/>
      <c r="H55" s="34"/>
    </row>
    <row r="56" spans="1:8" s="11" customFormat="1" ht="13">
      <c r="A56" s="51"/>
      <c r="B56" s="51"/>
      <c r="C56" s="52"/>
      <c r="D56" s="52"/>
      <c r="E56" s="27" t="s">
        <v>253</v>
      </c>
      <c r="F56" s="53"/>
      <c r="G56" s="43">
        <v>1.47</v>
      </c>
      <c r="H56" s="34">
        <f t="shared" ref="H56" si="34">F56*G56</f>
        <v>0</v>
      </c>
    </row>
    <row r="57" spans="1:8" s="11" customFormat="1" ht="13">
      <c r="A57" s="51" t="s">
        <v>195</v>
      </c>
      <c r="B57" s="51"/>
      <c r="C57" s="52" t="s">
        <v>258</v>
      </c>
      <c r="D57" s="52" t="s">
        <v>2151</v>
      </c>
      <c r="E57" s="27"/>
      <c r="F57" s="54"/>
      <c r="G57" s="43"/>
      <c r="H57" s="34"/>
    </row>
    <row r="58" spans="1:8" s="11" customFormat="1" ht="13">
      <c r="A58" s="51" t="s">
        <v>196</v>
      </c>
      <c r="B58" s="51"/>
      <c r="C58" s="52" t="s">
        <v>259</v>
      </c>
      <c r="D58" s="52" t="s">
        <v>2152</v>
      </c>
      <c r="E58" s="27"/>
      <c r="F58" s="54"/>
      <c r="G58" s="43"/>
      <c r="H58" s="34"/>
    </row>
    <row r="59" spans="1:8" s="11" customFormat="1" ht="26">
      <c r="A59" s="105"/>
      <c r="B59" s="105"/>
      <c r="C59" s="107" t="s">
        <v>260</v>
      </c>
      <c r="D59" s="113" t="s">
        <v>2153</v>
      </c>
      <c r="E59" s="29" t="s">
        <v>1770</v>
      </c>
      <c r="F59" s="54"/>
      <c r="G59" s="43">
        <v>148</v>
      </c>
      <c r="H59" s="34">
        <f t="shared" ref="H59:H63" si="35">F59*G59</f>
        <v>0</v>
      </c>
    </row>
    <row r="60" spans="1:8" s="11" customFormat="1" ht="26">
      <c r="A60" s="105"/>
      <c r="B60" s="105"/>
      <c r="C60" s="107" t="s">
        <v>261</v>
      </c>
      <c r="D60" s="113" t="s">
        <v>2154</v>
      </c>
      <c r="E60" s="29" t="s">
        <v>1770</v>
      </c>
      <c r="F60" s="54"/>
      <c r="G60" s="43">
        <v>12</v>
      </c>
      <c r="H60" s="34">
        <f t="shared" si="35"/>
        <v>0</v>
      </c>
    </row>
    <row r="61" spans="1:8" s="11" customFormat="1" ht="26">
      <c r="A61" s="105"/>
      <c r="B61" s="105"/>
      <c r="C61" s="107" t="s">
        <v>262</v>
      </c>
      <c r="D61" s="113" t="s">
        <v>2155</v>
      </c>
      <c r="E61" s="29" t="s">
        <v>1770</v>
      </c>
      <c r="F61" s="54"/>
      <c r="G61" s="43">
        <v>7</v>
      </c>
      <c r="H61" s="34">
        <f t="shared" si="35"/>
        <v>0</v>
      </c>
    </row>
    <row r="62" spans="1:8" s="11" customFormat="1" ht="26">
      <c r="A62" s="105"/>
      <c r="B62" s="105"/>
      <c r="C62" s="107" t="s">
        <v>263</v>
      </c>
      <c r="D62" s="113" t="s">
        <v>2156</v>
      </c>
      <c r="E62" s="29" t="s">
        <v>1770</v>
      </c>
      <c r="F62" s="54"/>
      <c r="G62" s="43">
        <v>4</v>
      </c>
      <c r="H62" s="34">
        <f t="shared" si="35"/>
        <v>0</v>
      </c>
    </row>
    <row r="63" spans="1:8" s="11" customFormat="1" ht="26">
      <c r="A63" s="51" t="s">
        <v>197</v>
      </c>
      <c r="B63" s="51"/>
      <c r="C63" s="52" t="s">
        <v>264</v>
      </c>
      <c r="D63" s="52" t="s">
        <v>2157</v>
      </c>
      <c r="E63" s="29" t="s">
        <v>1770</v>
      </c>
      <c r="F63" s="54"/>
      <c r="G63" s="43">
        <v>73</v>
      </c>
      <c r="H63" s="34">
        <f t="shared" si="35"/>
        <v>0</v>
      </c>
    </row>
    <row r="64" spans="1:8" s="11" customFormat="1" ht="26">
      <c r="A64" s="51" t="s">
        <v>198</v>
      </c>
      <c r="B64" s="51"/>
      <c r="C64" s="52" t="s">
        <v>265</v>
      </c>
      <c r="D64" s="52" t="s">
        <v>2158</v>
      </c>
      <c r="E64" s="29" t="s">
        <v>1770</v>
      </c>
      <c r="F64" s="54"/>
      <c r="G64" s="43"/>
      <c r="H64" s="34"/>
    </row>
    <row r="65" spans="1:8" s="11" customFormat="1" ht="26">
      <c r="A65" s="51"/>
      <c r="B65" s="51"/>
      <c r="C65" s="52" t="s">
        <v>266</v>
      </c>
      <c r="D65" s="112" t="s">
        <v>2159</v>
      </c>
      <c r="E65" s="29" t="s">
        <v>1770</v>
      </c>
      <c r="F65" s="54"/>
      <c r="G65" s="43">
        <v>4</v>
      </c>
      <c r="H65" s="34">
        <f t="shared" ref="H65:H68" si="36">F65*G65</f>
        <v>0</v>
      </c>
    </row>
    <row r="66" spans="1:8" s="11" customFormat="1" ht="26">
      <c r="A66" s="51"/>
      <c r="B66" s="51"/>
      <c r="C66" s="52" t="s">
        <v>267</v>
      </c>
      <c r="D66" s="112" t="s">
        <v>2160</v>
      </c>
      <c r="E66" s="29" t="s">
        <v>1770</v>
      </c>
      <c r="F66" s="54"/>
      <c r="G66" s="43">
        <v>4</v>
      </c>
      <c r="H66" s="34">
        <f t="shared" si="36"/>
        <v>0</v>
      </c>
    </row>
    <row r="67" spans="1:8" s="11" customFormat="1" ht="26">
      <c r="A67" s="51"/>
      <c r="B67" s="51"/>
      <c r="C67" s="52" t="s">
        <v>268</v>
      </c>
      <c r="D67" s="112" t="s">
        <v>2161</v>
      </c>
      <c r="E67" s="29" t="s">
        <v>1770</v>
      </c>
      <c r="F67" s="54"/>
      <c r="G67" s="43">
        <v>31</v>
      </c>
      <c r="H67" s="34">
        <f t="shared" si="36"/>
        <v>0</v>
      </c>
    </row>
    <row r="68" spans="1:8" s="11" customFormat="1" ht="26">
      <c r="A68" s="51"/>
      <c r="B68" s="51"/>
      <c r="C68" s="52" t="s">
        <v>269</v>
      </c>
      <c r="D68" s="112" t="s">
        <v>2162</v>
      </c>
      <c r="E68" s="29" t="s">
        <v>1770</v>
      </c>
      <c r="F68" s="54"/>
      <c r="G68" s="43">
        <v>63</v>
      </c>
      <c r="H68" s="34">
        <f t="shared" si="36"/>
        <v>0</v>
      </c>
    </row>
    <row r="69" spans="1:8" s="11" customFormat="1" ht="26">
      <c r="A69" s="51"/>
      <c r="B69" s="51"/>
      <c r="C69" s="52" t="s">
        <v>270</v>
      </c>
      <c r="D69" s="112" t="s">
        <v>2163</v>
      </c>
      <c r="E69" s="29" t="s">
        <v>1770</v>
      </c>
      <c r="F69" s="54"/>
      <c r="G69" s="43">
        <v>92</v>
      </c>
      <c r="H69" s="34">
        <f t="shared" ref="H69" si="37">F69*G69</f>
        <v>0</v>
      </c>
    </row>
    <row r="70" spans="1:8" s="11" customFormat="1" ht="13">
      <c r="A70" s="51" t="s">
        <v>199</v>
      </c>
      <c r="B70" s="51"/>
      <c r="C70" s="52" t="s">
        <v>271</v>
      </c>
      <c r="D70" s="52" t="s">
        <v>2164</v>
      </c>
      <c r="E70" s="27"/>
      <c r="F70" s="54"/>
      <c r="G70" s="43"/>
      <c r="H70" s="34"/>
    </row>
    <row r="71" spans="1:8" s="11" customFormat="1" ht="26">
      <c r="A71" s="51"/>
      <c r="B71" s="51"/>
      <c r="C71" s="52" t="s">
        <v>272</v>
      </c>
      <c r="D71" s="112" t="s">
        <v>2165</v>
      </c>
      <c r="E71" s="29" t="s">
        <v>1770</v>
      </c>
      <c r="F71" s="54"/>
      <c r="G71" s="43">
        <v>560</v>
      </c>
      <c r="H71" s="34">
        <f t="shared" ref="H71:H73" si="38">F71*G71</f>
        <v>0</v>
      </c>
    </row>
    <row r="72" spans="1:8" s="11" customFormat="1" ht="26">
      <c r="A72" s="51"/>
      <c r="B72" s="51"/>
      <c r="C72" s="52" t="s">
        <v>273</v>
      </c>
      <c r="D72" s="112" t="s">
        <v>2166</v>
      </c>
      <c r="E72" s="29" t="s">
        <v>1770</v>
      </c>
      <c r="F72" s="54"/>
      <c r="G72" s="43">
        <v>560</v>
      </c>
      <c r="H72" s="34">
        <f t="shared" si="38"/>
        <v>0</v>
      </c>
    </row>
    <row r="73" spans="1:8" s="11" customFormat="1" ht="26">
      <c r="A73" s="51" t="s">
        <v>200</v>
      </c>
      <c r="B73" s="51"/>
      <c r="C73" s="52" t="s">
        <v>274</v>
      </c>
      <c r="D73" s="112" t="s">
        <v>2175</v>
      </c>
      <c r="E73" s="29" t="s">
        <v>1770</v>
      </c>
      <c r="F73" s="54"/>
      <c r="G73" s="43">
        <v>560</v>
      </c>
      <c r="H73" s="34">
        <f t="shared" si="38"/>
        <v>0</v>
      </c>
    </row>
    <row r="74" spans="1:8" s="11" customFormat="1" ht="13">
      <c r="A74" s="51" t="s">
        <v>201</v>
      </c>
      <c r="B74" s="51"/>
      <c r="C74" s="52" t="s">
        <v>275</v>
      </c>
      <c r="D74" s="112" t="s">
        <v>2167</v>
      </c>
      <c r="E74" s="27"/>
      <c r="F74" s="54"/>
      <c r="G74" s="43"/>
      <c r="H74" s="34"/>
    </row>
    <row r="75" spans="1:8" s="11" customFormat="1" ht="26">
      <c r="A75" s="105"/>
      <c r="B75" s="105"/>
      <c r="C75" s="107" t="s">
        <v>276</v>
      </c>
      <c r="D75" s="116" t="s">
        <v>2168</v>
      </c>
      <c r="E75" s="29" t="s">
        <v>1770</v>
      </c>
      <c r="F75" s="54"/>
      <c r="G75" s="43">
        <v>113</v>
      </c>
      <c r="H75" s="34">
        <f t="shared" ref="H75:H78" si="39">F75*G75</f>
        <v>0</v>
      </c>
    </row>
    <row r="76" spans="1:8" s="11" customFormat="1" ht="26">
      <c r="A76" s="105"/>
      <c r="B76" s="105"/>
      <c r="C76" s="107" t="s">
        <v>277</v>
      </c>
      <c r="D76" s="113" t="s">
        <v>2169</v>
      </c>
      <c r="E76" s="29" t="s">
        <v>1770</v>
      </c>
      <c r="F76" s="54"/>
      <c r="G76" s="43">
        <v>392</v>
      </c>
      <c r="H76" s="34">
        <f t="shared" si="39"/>
        <v>0</v>
      </c>
    </row>
    <row r="77" spans="1:8" s="11" customFormat="1" ht="26">
      <c r="A77" s="105"/>
      <c r="B77" s="105"/>
      <c r="C77" s="107" t="s">
        <v>278</v>
      </c>
      <c r="D77" s="113" t="s">
        <v>2170</v>
      </c>
      <c r="E77" s="29" t="s">
        <v>1770</v>
      </c>
      <c r="F77" s="54"/>
      <c r="G77" s="43">
        <v>60</v>
      </c>
      <c r="H77" s="34">
        <f t="shared" si="39"/>
        <v>0</v>
      </c>
    </row>
    <row r="78" spans="1:8" s="11" customFormat="1" ht="26">
      <c r="A78" s="105"/>
      <c r="B78" s="105"/>
      <c r="C78" s="107" t="s">
        <v>279</v>
      </c>
      <c r="D78" s="113" t="s">
        <v>2171</v>
      </c>
      <c r="E78" s="29" t="s">
        <v>1770</v>
      </c>
      <c r="F78" s="54"/>
      <c r="G78" s="43">
        <v>41</v>
      </c>
      <c r="H78" s="34">
        <f t="shared" si="39"/>
        <v>0</v>
      </c>
    </row>
    <row r="79" spans="1:8" s="11" customFormat="1" ht="26">
      <c r="A79" s="105"/>
      <c r="B79" s="105"/>
      <c r="C79" s="107" t="s">
        <v>280</v>
      </c>
      <c r="D79" s="113" t="s">
        <v>2172</v>
      </c>
      <c r="E79" s="29" t="s">
        <v>1770</v>
      </c>
      <c r="F79" s="54"/>
      <c r="G79" s="43">
        <v>55</v>
      </c>
      <c r="H79" s="34">
        <f t="shared" ref="H79:H81" si="40">F79*G79</f>
        <v>0</v>
      </c>
    </row>
    <row r="80" spans="1:8" s="11" customFormat="1" ht="26">
      <c r="A80" s="105"/>
      <c r="B80" s="105"/>
      <c r="C80" s="107" t="s">
        <v>281</v>
      </c>
      <c r="D80" s="113" t="s">
        <v>2173</v>
      </c>
      <c r="E80" s="29" t="s">
        <v>1770</v>
      </c>
      <c r="F80" s="54"/>
      <c r="G80" s="43">
        <v>17</v>
      </c>
      <c r="H80" s="34">
        <f t="shared" si="40"/>
        <v>0</v>
      </c>
    </row>
    <row r="81" spans="1:8" s="11" customFormat="1" ht="26">
      <c r="A81" s="105"/>
      <c r="B81" s="105"/>
      <c r="C81" s="107" t="s">
        <v>282</v>
      </c>
      <c r="D81" s="113" t="s">
        <v>2174</v>
      </c>
      <c r="E81" s="29" t="s">
        <v>1770</v>
      </c>
      <c r="F81" s="54"/>
      <c r="G81" s="43">
        <v>21</v>
      </c>
      <c r="H81" s="34">
        <f t="shared" si="40"/>
        <v>0</v>
      </c>
    </row>
    <row r="82" spans="1:8" s="115" customFormat="1" ht="13">
      <c r="A82" s="33" t="s">
        <v>3</v>
      </c>
      <c r="B82" s="33"/>
      <c r="C82" s="93" t="s">
        <v>283</v>
      </c>
      <c r="D82" s="114" t="s">
        <v>2176</v>
      </c>
      <c r="E82" s="22"/>
      <c r="F82" s="23"/>
      <c r="G82" s="56" t="s">
        <v>1919</v>
      </c>
      <c r="H82" s="60">
        <f>SUM(H16:H81)</f>
        <v>0</v>
      </c>
    </row>
    <row r="83" spans="1:8" s="11" customFormat="1" ht="13">
      <c r="A83" s="33" t="s">
        <v>7</v>
      </c>
      <c r="B83" s="33"/>
      <c r="C83" s="49" t="s">
        <v>354</v>
      </c>
      <c r="D83" s="49" t="s">
        <v>2177</v>
      </c>
      <c r="E83" s="27"/>
      <c r="F83" s="53"/>
      <c r="G83" s="43"/>
      <c r="H83" s="34"/>
    </row>
    <row r="84" spans="1:8" s="11" customFormat="1" ht="26">
      <c r="A84" s="51" t="s">
        <v>202</v>
      </c>
      <c r="B84" s="51"/>
      <c r="C84" s="52" t="s">
        <v>289</v>
      </c>
      <c r="D84" s="52" t="s">
        <v>2178</v>
      </c>
      <c r="E84" s="27" t="s">
        <v>1811</v>
      </c>
      <c r="F84" s="54"/>
      <c r="G84" s="43">
        <v>1</v>
      </c>
      <c r="H84" s="34">
        <f t="shared" ref="H84" si="41">F84*G84</f>
        <v>0</v>
      </c>
    </row>
    <row r="85" spans="1:8" s="11" customFormat="1" ht="26">
      <c r="A85" s="51" t="s">
        <v>203</v>
      </c>
      <c r="B85" s="51"/>
      <c r="C85" s="52" t="s">
        <v>290</v>
      </c>
      <c r="D85" s="52" t="s">
        <v>2179</v>
      </c>
      <c r="E85" s="27" t="s">
        <v>1811</v>
      </c>
      <c r="F85" s="54"/>
      <c r="G85" s="43">
        <v>1</v>
      </c>
      <c r="H85" s="34">
        <f t="shared" ref="H85" si="42">F85*G85</f>
        <v>0</v>
      </c>
    </row>
    <row r="86" spans="1:8" s="11" customFormat="1" ht="13">
      <c r="A86" s="51" t="s">
        <v>204</v>
      </c>
      <c r="B86" s="51"/>
      <c r="C86" s="52" t="s">
        <v>291</v>
      </c>
      <c r="D86" s="52" t="s">
        <v>2180</v>
      </c>
      <c r="E86" s="27" t="s">
        <v>1811</v>
      </c>
      <c r="F86" s="54"/>
      <c r="G86" s="43">
        <v>1</v>
      </c>
      <c r="H86" s="34">
        <f t="shared" ref="H86" si="43">F86*G86</f>
        <v>0</v>
      </c>
    </row>
    <row r="87" spans="1:8" s="11" customFormat="1" ht="13">
      <c r="A87" s="51" t="s">
        <v>205</v>
      </c>
      <c r="B87" s="51"/>
      <c r="C87" s="52" t="s">
        <v>292</v>
      </c>
      <c r="D87" s="11" t="s">
        <v>2181</v>
      </c>
      <c r="E87" s="27" t="s">
        <v>1811</v>
      </c>
      <c r="F87" s="54"/>
      <c r="G87" s="43">
        <v>1</v>
      </c>
      <c r="H87" s="34">
        <f t="shared" ref="H87" si="44">F87*G87</f>
        <v>0</v>
      </c>
    </row>
    <row r="88" spans="1:8" s="11" customFormat="1" ht="13">
      <c r="A88" s="51" t="s">
        <v>206</v>
      </c>
      <c r="B88" s="51"/>
      <c r="C88" s="52" t="s">
        <v>1076</v>
      </c>
      <c r="D88" s="52" t="s">
        <v>2182</v>
      </c>
      <c r="E88" s="27" t="s">
        <v>1811</v>
      </c>
      <c r="F88" s="54"/>
      <c r="G88" s="43">
        <v>1</v>
      </c>
      <c r="H88" s="34">
        <f t="shared" ref="H88" si="45">F88*G88</f>
        <v>0</v>
      </c>
    </row>
    <row r="89" spans="1:8" s="11" customFormat="1" ht="13">
      <c r="A89" s="33" t="s">
        <v>7</v>
      </c>
      <c r="B89" s="33"/>
      <c r="C89" s="49" t="s">
        <v>354</v>
      </c>
      <c r="D89" s="49" t="s">
        <v>2177</v>
      </c>
      <c r="E89" s="27"/>
      <c r="F89" s="53"/>
      <c r="G89" s="56" t="s">
        <v>1919</v>
      </c>
      <c r="H89" s="57">
        <f>SUM(H84:H88)</f>
        <v>0</v>
      </c>
    </row>
    <row r="90" spans="1:8" s="11" customFormat="1" ht="26">
      <c r="A90" s="35" t="s">
        <v>294</v>
      </c>
      <c r="B90" s="40"/>
      <c r="C90" s="109" t="s">
        <v>293</v>
      </c>
      <c r="D90" s="108" t="s">
        <v>2183</v>
      </c>
      <c r="E90" s="36"/>
      <c r="F90" s="17"/>
      <c r="G90" s="32"/>
      <c r="H90" s="37"/>
    </row>
    <row r="91" spans="1:8" s="11" customFormat="1" ht="13">
      <c r="A91" s="33" t="s">
        <v>1</v>
      </c>
      <c r="B91" s="33"/>
      <c r="C91" s="49" t="s">
        <v>353</v>
      </c>
      <c r="D91" s="49" t="s">
        <v>2115</v>
      </c>
      <c r="E91" s="29"/>
      <c r="F91" s="25"/>
      <c r="G91" s="39"/>
      <c r="H91" s="60">
        <f>H14</f>
        <v>0</v>
      </c>
    </row>
    <row r="92" spans="1:8" s="11" customFormat="1" ht="13">
      <c r="A92" s="33" t="s">
        <v>3</v>
      </c>
      <c r="B92" s="33"/>
      <c r="C92" s="49" t="s">
        <v>283</v>
      </c>
      <c r="D92" s="49" t="s">
        <v>2122</v>
      </c>
      <c r="E92" s="29"/>
      <c r="F92" s="25"/>
      <c r="G92" s="39"/>
      <c r="H92" s="60">
        <f>H82</f>
        <v>0</v>
      </c>
    </row>
    <row r="93" spans="1:8" s="11" customFormat="1" ht="13">
      <c r="A93" s="66" t="s">
        <v>7</v>
      </c>
      <c r="B93" s="66"/>
      <c r="C93" s="67" t="s">
        <v>354</v>
      </c>
      <c r="D93" s="49" t="s">
        <v>2177</v>
      </c>
      <c r="E93" s="62"/>
      <c r="F93" s="53"/>
      <c r="G93" s="56"/>
      <c r="H93" s="57">
        <f>H89</f>
        <v>0</v>
      </c>
    </row>
    <row r="94" spans="1:8" s="11" customFormat="1" ht="26">
      <c r="A94" s="69" t="s">
        <v>294</v>
      </c>
      <c r="B94" s="70"/>
      <c r="C94" s="45" t="s">
        <v>296</v>
      </c>
      <c r="D94" s="117" t="s">
        <v>2183</v>
      </c>
      <c r="E94" s="77"/>
      <c r="F94" s="75"/>
      <c r="G94" s="56"/>
      <c r="H94" s="57">
        <f>SUM(H91:H93)</f>
        <v>0</v>
      </c>
    </row>
    <row r="95" spans="1:8" s="11" customFormat="1" ht="13">
      <c r="A95" s="61"/>
      <c r="B95" s="61"/>
      <c r="C95" s="68"/>
      <c r="D95" s="68"/>
      <c r="E95" s="63"/>
      <c r="F95" s="53"/>
      <c r="G95" s="43"/>
      <c r="H95" s="34"/>
    </row>
    <row r="96" spans="1:8" s="11" customFormat="1" ht="13">
      <c r="A96" s="51"/>
      <c r="B96" s="51"/>
      <c r="C96" s="52"/>
      <c r="D96" s="52"/>
      <c r="E96" s="27"/>
      <c r="F96" s="53"/>
      <c r="G96" s="43"/>
      <c r="H96" s="34"/>
    </row>
  </sheetData>
  <mergeCells count="8">
    <mergeCell ref="A1:H1"/>
    <mergeCell ref="A2:H2"/>
    <mergeCell ref="B8:B10"/>
    <mergeCell ref="A8:A10"/>
    <mergeCell ref="E8:E10"/>
    <mergeCell ref="F8:F10"/>
    <mergeCell ref="G8:G10"/>
    <mergeCell ref="H8:H10"/>
  </mergeCells>
  <pageMargins left="0.25" right="0.25" top="0.75" bottom="0.75" header="0.3" footer="0.3"/>
  <pageSetup paperSize="9" scale="68" orientation="landscape" r:id="rId1"/>
  <headerFooter alignWithMargins="0"/>
  <rowBreaks count="1" manualBreakCount="1">
    <brk id="14"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9B59-B967-4EC9-BEF3-4C9C5032250C}">
  <sheetPr>
    <tabColor rgb="FFFFFF00"/>
  </sheetPr>
  <dimension ref="A1:J16"/>
  <sheetViews>
    <sheetView zoomScaleNormal="100" zoomScaleSheetLayoutView="130" workbookViewId="0">
      <selection activeCell="C10" sqref="C10"/>
    </sheetView>
  </sheetViews>
  <sheetFormatPr defaultColWidth="8.90625" defaultRowHeight="15.5"/>
  <cols>
    <col min="1" max="1" width="6.6328125" style="31" customWidth="1"/>
    <col min="2" max="2" width="6.6328125" style="47" customWidth="1"/>
    <col min="3" max="4" width="36.36328125" style="44" customWidth="1"/>
    <col min="5" max="5" width="7.3632812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1758</v>
      </c>
      <c r="B1" s="219"/>
      <c r="C1" s="219"/>
      <c r="D1" s="219"/>
      <c r="E1" s="219"/>
      <c r="F1" s="219"/>
      <c r="G1" s="219"/>
      <c r="H1" s="220"/>
    </row>
    <row r="2" spans="1:10" s="11" customFormat="1" ht="36" customHeight="1">
      <c r="A2" s="211" t="s">
        <v>3023</v>
      </c>
      <c r="B2" s="212"/>
      <c r="C2" s="212"/>
      <c r="D2" s="212"/>
      <c r="E2" s="212"/>
      <c r="F2" s="212"/>
      <c r="G2" s="212"/>
      <c r="H2" s="213"/>
    </row>
    <row r="3" spans="1:10" s="88" customFormat="1" ht="59.4" customHeight="1">
      <c r="A3" s="16" t="s">
        <v>1760</v>
      </c>
      <c r="B3" s="87" t="s">
        <v>1761</v>
      </c>
      <c r="C3" s="16" t="s">
        <v>18</v>
      </c>
      <c r="D3" s="16" t="s">
        <v>1762</v>
      </c>
      <c r="E3" s="87" t="s">
        <v>1763</v>
      </c>
      <c r="F3" s="90" t="s">
        <v>3021</v>
      </c>
      <c r="G3" s="16" t="s">
        <v>1765</v>
      </c>
      <c r="H3" s="24" t="s">
        <v>1766</v>
      </c>
      <c r="J3" s="89"/>
    </row>
    <row r="4" spans="1:10" s="11" customFormat="1" ht="13">
      <c r="A4" s="28" t="s">
        <v>9</v>
      </c>
      <c r="B4" s="28" t="s">
        <v>10</v>
      </c>
      <c r="C4" s="46" t="s">
        <v>14</v>
      </c>
      <c r="D4" s="46"/>
      <c r="E4" s="22" t="s">
        <v>15</v>
      </c>
      <c r="F4" s="48" t="s">
        <v>11</v>
      </c>
      <c r="G4" s="48" t="s">
        <v>16</v>
      </c>
      <c r="H4" s="38" t="s">
        <v>17</v>
      </c>
    </row>
    <row r="5" spans="1:10" s="11" customFormat="1" ht="13">
      <c r="A5" s="35" t="s">
        <v>314</v>
      </c>
      <c r="B5" s="40"/>
      <c r="C5" s="26" t="s">
        <v>316</v>
      </c>
      <c r="D5" s="26" t="s">
        <v>3024</v>
      </c>
      <c r="E5" s="36"/>
      <c r="F5" s="17"/>
      <c r="G5" s="32"/>
      <c r="H5" s="37"/>
    </row>
    <row r="6" spans="1:10" s="11" customFormat="1" ht="26">
      <c r="A6" s="35"/>
      <c r="B6" s="40"/>
      <c r="C6" s="108" t="s">
        <v>315</v>
      </c>
      <c r="D6" s="26" t="s">
        <v>3025</v>
      </c>
      <c r="E6" s="36"/>
      <c r="F6" s="17"/>
      <c r="G6" s="32"/>
      <c r="H6" s="37"/>
    </row>
    <row r="7" spans="1:10" s="11" customFormat="1" ht="13">
      <c r="A7" s="33" t="s">
        <v>1</v>
      </c>
      <c r="B7" s="33"/>
      <c r="C7" s="49" t="s">
        <v>355</v>
      </c>
      <c r="D7" s="49" t="s">
        <v>3030</v>
      </c>
      <c r="E7" s="29"/>
      <c r="F7" s="25"/>
      <c r="G7" s="30"/>
      <c r="H7" s="50"/>
    </row>
    <row r="8" spans="1:10" s="11" customFormat="1" ht="26">
      <c r="A8" s="51" t="s">
        <v>42</v>
      </c>
      <c r="B8" s="51"/>
      <c r="C8" s="52" t="s">
        <v>318</v>
      </c>
      <c r="D8" s="52" t="s">
        <v>3026</v>
      </c>
      <c r="E8" s="27" t="s">
        <v>1954</v>
      </c>
      <c r="F8" s="54"/>
      <c r="G8" s="43">
        <v>33</v>
      </c>
      <c r="H8" s="34">
        <f t="shared" ref="H8" si="0">F8*G8</f>
        <v>0</v>
      </c>
    </row>
    <row r="9" spans="1:10" s="11" customFormat="1" ht="26">
      <c r="A9" s="51" t="s">
        <v>24</v>
      </c>
      <c r="B9" s="51"/>
      <c r="C9" s="52" t="s">
        <v>317</v>
      </c>
      <c r="D9" s="52" t="s">
        <v>3027</v>
      </c>
      <c r="E9" s="27" t="s">
        <v>1954</v>
      </c>
      <c r="F9" s="54"/>
      <c r="G9" s="43">
        <v>9</v>
      </c>
      <c r="H9" s="34">
        <f t="shared" ref="H9" si="1">F9*G9</f>
        <v>0</v>
      </c>
    </row>
    <row r="10" spans="1:10" s="11" customFormat="1" ht="26">
      <c r="A10" s="51" t="s">
        <v>28</v>
      </c>
      <c r="B10" s="51"/>
      <c r="C10" s="52" t="s">
        <v>319</v>
      </c>
      <c r="D10" s="52" t="s">
        <v>3028</v>
      </c>
      <c r="E10" s="27" t="s">
        <v>1954</v>
      </c>
      <c r="F10" s="54"/>
      <c r="G10" s="43">
        <v>19</v>
      </c>
      <c r="H10" s="34">
        <f t="shared" ref="H10" si="2">F10*G10</f>
        <v>0</v>
      </c>
    </row>
    <row r="11" spans="1:10" s="11" customFormat="1" ht="26">
      <c r="A11" s="51" t="s">
        <v>30</v>
      </c>
      <c r="B11" s="51"/>
      <c r="C11" s="52" t="s">
        <v>320</v>
      </c>
      <c r="D11" s="52" t="s">
        <v>3029</v>
      </c>
      <c r="E11" s="27" t="s">
        <v>1954</v>
      </c>
      <c r="F11" s="54"/>
      <c r="G11" s="43">
        <v>4</v>
      </c>
      <c r="H11" s="34">
        <f t="shared" ref="H11" si="3">F11*G11</f>
        <v>0</v>
      </c>
    </row>
    <row r="12" spans="1:10" s="11" customFormat="1" ht="13">
      <c r="A12" s="33" t="s">
        <v>1</v>
      </c>
      <c r="B12" s="33"/>
      <c r="C12" s="49" t="s">
        <v>355</v>
      </c>
      <c r="D12" s="49" t="s">
        <v>3030</v>
      </c>
      <c r="E12" s="29"/>
      <c r="F12" s="25"/>
      <c r="G12" s="39" t="s">
        <v>120</v>
      </c>
      <c r="H12" s="60">
        <f>SUM(H8:H11)</f>
        <v>0</v>
      </c>
    </row>
    <row r="13" spans="1:10" s="11" customFormat="1" ht="13">
      <c r="A13" s="35" t="s">
        <v>314</v>
      </c>
      <c r="B13" s="40"/>
      <c r="C13" s="26" t="s">
        <v>321</v>
      </c>
      <c r="D13" s="26" t="s">
        <v>3031</v>
      </c>
      <c r="E13" s="36"/>
      <c r="F13" s="17"/>
      <c r="G13" s="32"/>
      <c r="H13" s="37"/>
    </row>
    <row r="14" spans="1:10" s="11" customFormat="1" ht="13">
      <c r="A14" s="66" t="s">
        <v>1</v>
      </c>
      <c r="B14" s="66"/>
      <c r="C14" s="67" t="s">
        <v>355</v>
      </c>
      <c r="D14" s="67" t="s">
        <v>3030</v>
      </c>
      <c r="E14" s="72"/>
      <c r="F14" s="25"/>
      <c r="G14" s="39"/>
      <c r="H14" s="60">
        <f>H12</f>
        <v>0</v>
      </c>
    </row>
    <row r="15" spans="1:10" s="11" customFormat="1" ht="13">
      <c r="A15" s="73" t="s">
        <v>314</v>
      </c>
      <c r="B15" s="73"/>
      <c r="C15" s="71" t="s">
        <v>322</v>
      </c>
      <c r="D15" s="71" t="s">
        <v>3032</v>
      </c>
      <c r="E15" s="74"/>
      <c r="F15" s="64"/>
      <c r="G15" s="39"/>
      <c r="H15" s="60">
        <f>H14</f>
        <v>0</v>
      </c>
    </row>
    <row r="16" spans="1:10" s="11" customFormat="1" ht="13">
      <c r="A16" s="61"/>
      <c r="B16" s="61"/>
      <c r="C16" s="68"/>
      <c r="D16" s="68"/>
      <c r="E16" s="63"/>
      <c r="F16" s="53"/>
      <c r="G16" s="43"/>
      <c r="H16" s="34"/>
    </row>
  </sheetData>
  <mergeCells count="2">
    <mergeCell ref="A1:H1"/>
    <mergeCell ref="A2:H2"/>
  </mergeCells>
  <pageMargins left="0.25" right="0.25" top="0.75" bottom="0.75" header="0.3" footer="0.3"/>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C7583-957F-4493-85CC-D11C20B783C1}">
  <sheetPr>
    <tabColor rgb="FFFFFF00"/>
  </sheetPr>
  <dimension ref="A1:J73"/>
  <sheetViews>
    <sheetView zoomScaleNormal="100" zoomScaleSheetLayoutView="115" zoomScalePageLayoutView="85" workbookViewId="0">
      <pane ySplit="3" topLeftCell="A4" activePane="bottomLeft" state="frozen"/>
      <selection pane="bottomLeft" activeCell="A2" sqref="A2:H2"/>
    </sheetView>
  </sheetViews>
  <sheetFormatPr defaultColWidth="8.90625" defaultRowHeight="15.5"/>
  <cols>
    <col min="1" max="1" width="6.6328125" style="31" customWidth="1"/>
    <col min="2" max="2" width="6.6328125" style="47" customWidth="1"/>
    <col min="3" max="4" width="36.36328125" style="44" customWidth="1"/>
    <col min="5" max="5" width="8.45312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1758</v>
      </c>
      <c r="B1" s="219"/>
      <c r="C1" s="219"/>
      <c r="D1" s="219"/>
      <c r="E1" s="219"/>
      <c r="F1" s="219"/>
      <c r="G1" s="219"/>
      <c r="H1" s="220"/>
    </row>
    <row r="2" spans="1:10" s="11" customFormat="1" ht="36" customHeight="1">
      <c r="A2" s="211" t="s">
        <v>3033</v>
      </c>
      <c r="B2" s="212"/>
      <c r="C2" s="212"/>
      <c r="D2" s="212"/>
      <c r="E2" s="212"/>
      <c r="F2" s="212"/>
      <c r="G2" s="212"/>
      <c r="H2" s="213"/>
    </row>
    <row r="3" spans="1:10" s="88" customFormat="1" ht="59">
      <c r="A3" s="16" t="s">
        <v>1760</v>
      </c>
      <c r="B3" s="87" t="s">
        <v>1761</v>
      </c>
      <c r="C3" s="16" t="s">
        <v>18</v>
      </c>
      <c r="D3" s="16" t="s">
        <v>1762</v>
      </c>
      <c r="E3" s="87" t="s">
        <v>1763</v>
      </c>
      <c r="F3" s="90" t="s">
        <v>1764</v>
      </c>
      <c r="G3" s="16" t="s">
        <v>1765</v>
      </c>
      <c r="H3" s="24" t="s">
        <v>1766</v>
      </c>
      <c r="J3" s="89"/>
    </row>
    <row r="4" spans="1:10" s="11" customFormat="1" ht="13">
      <c r="A4" s="28" t="s">
        <v>9</v>
      </c>
      <c r="B4" s="28" t="s">
        <v>10</v>
      </c>
      <c r="C4" s="46" t="s">
        <v>14</v>
      </c>
      <c r="D4" s="46"/>
      <c r="E4" s="22" t="s">
        <v>15</v>
      </c>
      <c r="F4" s="48" t="s">
        <v>11</v>
      </c>
      <c r="G4" s="48" t="s">
        <v>16</v>
      </c>
      <c r="H4" s="38" t="s">
        <v>17</v>
      </c>
    </row>
    <row r="5" spans="1:10" s="11" customFormat="1" ht="13">
      <c r="A5" s="35" t="s">
        <v>362</v>
      </c>
      <c r="B5" s="40"/>
      <c r="C5" s="108" t="s">
        <v>363</v>
      </c>
      <c r="D5" s="26" t="s">
        <v>3034</v>
      </c>
      <c r="E5" s="36"/>
      <c r="F5" s="17"/>
      <c r="G5" s="32"/>
      <c r="H5" s="37"/>
    </row>
    <row r="6" spans="1:10" s="11" customFormat="1" ht="26">
      <c r="A6" s="35"/>
      <c r="B6" s="40"/>
      <c r="C6" s="108" t="s">
        <v>364</v>
      </c>
      <c r="D6" s="108" t="s">
        <v>3035</v>
      </c>
      <c r="E6" s="36"/>
      <c r="F6" s="17"/>
      <c r="G6" s="32"/>
      <c r="H6" s="37"/>
    </row>
    <row r="7" spans="1:10" s="11" customFormat="1" ht="13">
      <c r="A7" s="33" t="s">
        <v>1</v>
      </c>
      <c r="B7" s="33"/>
      <c r="C7" s="80" t="s">
        <v>352</v>
      </c>
      <c r="D7" s="49" t="s">
        <v>1912</v>
      </c>
      <c r="E7" s="29"/>
      <c r="F7" s="25"/>
      <c r="G7" s="30"/>
      <c r="H7" s="50"/>
    </row>
    <row r="8" spans="1:10" s="11" customFormat="1" ht="13">
      <c r="A8" s="51" t="s">
        <v>42</v>
      </c>
      <c r="B8" s="51"/>
      <c r="C8" s="52" t="s">
        <v>365</v>
      </c>
      <c r="D8" s="52" t="s">
        <v>3037</v>
      </c>
      <c r="E8" s="27" t="s">
        <v>1954</v>
      </c>
      <c r="F8" s="54"/>
      <c r="G8" s="43">
        <v>13</v>
      </c>
      <c r="H8" s="34">
        <f t="shared" ref="H8" si="0">F8*G8</f>
        <v>0</v>
      </c>
    </row>
    <row r="9" spans="1:10" s="11" customFormat="1" ht="26">
      <c r="A9" s="51" t="s">
        <v>24</v>
      </c>
      <c r="B9" s="51"/>
      <c r="C9" s="52" t="s">
        <v>366</v>
      </c>
      <c r="D9" s="52" t="s">
        <v>3038</v>
      </c>
      <c r="E9" s="27" t="s">
        <v>1954</v>
      </c>
      <c r="F9" s="54"/>
      <c r="G9" s="43">
        <v>69</v>
      </c>
      <c r="H9" s="34">
        <f t="shared" ref="H9" si="1">F9*G9</f>
        <v>0</v>
      </c>
    </row>
    <row r="10" spans="1:10" s="11" customFormat="1" ht="26">
      <c r="A10" s="51" t="s">
        <v>28</v>
      </c>
      <c r="B10" s="51"/>
      <c r="C10" s="52" t="s">
        <v>367</v>
      </c>
      <c r="D10" s="52" t="s">
        <v>3039</v>
      </c>
      <c r="E10" s="27" t="s">
        <v>1832</v>
      </c>
      <c r="F10" s="54"/>
      <c r="G10" s="43">
        <v>1</v>
      </c>
      <c r="H10" s="34">
        <f t="shared" ref="H10" si="2">F10*G10</f>
        <v>0</v>
      </c>
    </row>
    <row r="11" spans="1:10" s="11" customFormat="1" ht="13">
      <c r="A11" s="33" t="s">
        <v>1</v>
      </c>
      <c r="B11" s="33"/>
      <c r="C11" s="49" t="s">
        <v>352</v>
      </c>
      <c r="D11" s="49" t="s">
        <v>1912</v>
      </c>
      <c r="E11" s="29"/>
      <c r="F11" s="25"/>
      <c r="G11" s="56" t="s">
        <v>3071</v>
      </c>
      <c r="H11" s="60">
        <f>SUM(H8:H10)</f>
        <v>0</v>
      </c>
    </row>
    <row r="12" spans="1:10" s="11" customFormat="1" ht="13">
      <c r="A12" s="33" t="s">
        <v>3</v>
      </c>
      <c r="B12" s="33"/>
      <c r="C12" s="49" t="s">
        <v>351</v>
      </c>
      <c r="D12" s="49" t="s">
        <v>2199</v>
      </c>
      <c r="E12" s="27"/>
      <c r="F12" s="53"/>
      <c r="G12" s="43"/>
      <c r="H12" s="34"/>
    </row>
    <row r="13" spans="1:10" s="11" customFormat="1" ht="39">
      <c r="A13" s="51" t="s">
        <v>30</v>
      </c>
      <c r="B13" s="51"/>
      <c r="C13" s="52" t="s">
        <v>368</v>
      </c>
      <c r="D13" s="52" t="s">
        <v>3040</v>
      </c>
      <c r="E13" s="27" t="s">
        <v>5</v>
      </c>
      <c r="F13" s="54"/>
      <c r="G13" s="43">
        <v>323</v>
      </c>
      <c r="H13" s="34">
        <f t="shared" ref="H13" si="3">F13*G13</f>
        <v>0</v>
      </c>
    </row>
    <row r="14" spans="1:10" s="11" customFormat="1" ht="26">
      <c r="A14" s="51" t="s">
        <v>32</v>
      </c>
      <c r="B14" s="51"/>
      <c r="C14" s="52" t="s">
        <v>369</v>
      </c>
      <c r="D14" s="52" t="s">
        <v>3041</v>
      </c>
      <c r="E14" s="27" t="s">
        <v>4</v>
      </c>
      <c r="F14" s="54"/>
      <c r="G14" s="43">
        <v>6476</v>
      </c>
      <c r="H14" s="34">
        <f>F14*G14</f>
        <v>0</v>
      </c>
    </row>
    <row r="15" spans="1:10" s="11" customFormat="1" ht="78">
      <c r="A15" s="51" t="s">
        <v>35</v>
      </c>
      <c r="B15" s="51"/>
      <c r="C15" s="52" t="s">
        <v>370</v>
      </c>
      <c r="D15" s="52" t="s">
        <v>3044</v>
      </c>
      <c r="E15" s="27" t="s">
        <v>5</v>
      </c>
      <c r="F15" s="54"/>
      <c r="G15" s="43">
        <v>323</v>
      </c>
      <c r="H15" s="34">
        <f t="shared" ref="H15" si="4">F15*G15</f>
        <v>0</v>
      </c>
    </row>
    <row r="16" spans="1:10" s="11" customFormat="1" ht="26">
      <c r="A16" s="51" t="s">
        <v>54</v>
      </c>
      <c r="B16" s="51"/>
      <c r="C16" s="52" t="s">
        <v>371</v>
      </c>
      <c r="D16" s="52" t="s">
        <v>3043</v>
      </c>
      <c r="E16" s="27" t="s">
        <v>5</v>
      </c>
      <c r="F16" s="54"/>
      <c r="G16" s="43">
        <v>21</v>
      </c>
      <c r="H16" s="34">
        <f t="shared" ref="H16" si="5">F16*G16</f>
        <v>0</v>
      </c>
    </row>
    <row r="17" spans="1:8" s="11" customFormat="1" ht="13">
      <c r="A17" s="51" t="s">
        <v>70</v>
      </c>
      <c r="B17" s="51"/>
      <c r="C17" s="52" t="s">
        <v>372</v>
      </c>
      <c r="D17" s="52" t="s">
        <v>3042</v>
      </c>
      <c r="E17" s="27" t="s">
        <v>3036</v>
      </c>
      <c r="F17" s="54"/>
      <c r="G17" s="43">
        <v>20</v>
      </c>
      <c r="H17" s="34">
        <f t="shared" ref="H17" si="6">F17*G17</f>
        <v>0</v>
      </c>
    </row>
    <row r="18" spans="1:8" s="11" customFormat="1" ht="13">
      <c r="A18" s="33" t="s">
        <v>3</v>
      </c>
      <c r="B18" s="33"/>
      <c r="C18" s="49" t="s">
        <v>351</v>
      </c>
      <c r="D18" s="49" t="s">
        <v>2199</v>
      </c>
      <c r="E18" s="27"/>
      <c r="F18" s="53"/>
      <c r="G18" s="56" t="s">
        <v>3071</v>
      </c>
      <c r="H18" s="57">
        <f>SUM(H13:H17)</f>
        <v>0</v>
      </c>
    </row>
    <row r="19" spans="1:8" s="11" customFormat="1" ht="26">
      <c r="A19" s="33" t="s">
        <v>7</v>
      </c>
      <c r="B19" s="33"/>
      <c r="C19" s="49" t="s">
        <v>373</v>
      </c>
      <c r="D19" s="80" t="s">
        <v>3045</v>
      </c>
      <c r="E19" s="27"/>
      <c r="F19" s="53"/>
      <c r="G19" s="43"/>
      <c r="H19" s="34"/>
    </row>
    <row r="20" spans="1:8" s="11" customFormat="1" ht="13">
      <c r="A20" s="33"/>
      <c r="B20" s="33"/>
      <c r="C20" s="49" t="s">
        <v>380</v>
      </c>
      <c r="D20" s="49" t="s">
        <v>3046</v>
      </c>
      <c r="E20" s="27"/>
      <c r="F20" s="53"/>
      <c r="G20" s="43"/>
      <c r="H20" s="34"/>
    </row>
    <row r="21" spans="1:8" s="11" customFormat="1" ht="26">
      <c r="A21" s="51" t="s">
        <v>72</v>
      </c>
      <c r="B21" s="51"/>
      <c r="C21" s="52" t="s">
        <v>374</v>
      </c>
      <c r="D21" s="52" t="s">
        <v>374</v>
      </c>
      <c r="E21" s="27" t="s">
        <v>1954</v>
      </c>
      <c r="F21" s="54"/>
      <c r="G21" s="43">
        <v>5</v>
      </c>
      <c r="H21" s="34">
        <f t="shared" ref="H21" si="7">F21*G21</f>
        <v>0</v>
      </c>
    </row>
    <row r="22" spans="1:8" s="11" customFormat="1" ht="26">
      <c r="A22" s="51" t="s">
        <v>75</v>
      </c>
      <c r="B22" s="51"/>
      <c r="C22" s="52" t="s">
        <v>375</v>
      </c>
      <c r="D22" s="52" t="s">
        <v>375</v>
      </c>
      <c r="E22" s="27" t="s">
        <v>1954</v>
      </c>
      <c r="F22" s="54"/>
      <c r="G22" s="43">
        <v>6</v>
      </c>
      <c r="H22" s="34">
        <f t="shared" ref="H22" si="8">F22*G22</f>
        <v>0</v>
      </c>
    </row>
    <row r="23" spans="1:8" s="11" customFormat="1" ht="13">
      <c r="A23" s="51"/>
      <c r="B23" s="51"/>
      <c r="C23" s="49" t="s">
        <v>381</v>
      </c>
      <c r="D23" s="191" t="s">
        <v>3047</v>
      </c>
      <c r="E23" s="27"/>
      <c r="F23" s="54"/>
      <c r="G23" s="43"/>
      <c r="H23" s="34"/>
    </row>
    <row r="24" spans="1:8" s="11" customFormat="1" ht="39">
      <c r="A24" s="51" t="s">
        <v>77</v>
      </c>
      <c r="B24" s="51"/>
      <c r="C24" s="52" t="s">
        <v>376</v>
      </c>
      <c r="D24" s="52" t="s">
        <v>376</v>
      </c>
      <c r="E24" s="27" t="s">
        <v>1954</v>
      </c>
      <c r="F24" s="54"/>
      <c r="G24" s="43">
        <v>3</v>
      </c>
      <c r="H24" s="34">
        <f t="shared" ref="H24" si="9">F24*G24</f>
        <v>0</v>
      </c>
    </row>
    <row r="25" spans="1:8" s="11" customFormat="1" ht="39">
      <c r="A25" s="51" t="s">
        <v>91</v>
      </c>
      <c r="B25" s="51"/>
      <c r="C25" s="52" t="s">
        <v>377</v>
      </c>
      <c r="D25" s="52" t="s">
        <v>377</v>
      </c>
      <c r="E25" s="27" t="s">
        <v>1954</v>
      </c>
      <c r="F25" s="54"/>
      <c r="G25" s="43">
        <v>6</v>
      </c>
      <c r="H25" s="34">
        <f t="shared" ref="H25" si="10">F25*G25</f>
        <v>0</v>
      </c>
    </row>
    <row r="26" spans="1:8" s="11" customFormat="1" ht="39">
      <c r="A26" s="51" t="s">
        <v>101</v>
      </c>
      <c r="B26" s="51"/>
      <c r="C26" s="52" t="s">
        <v>378</v>
      </c>
      <c r="D26" s="52" t="s">
        <v>378</v>
      </c>
      <c r="E26" s="27" t="s">
        <v>1954</v>
      </c>
      <c r="F26" s="54"/>
      <c r="G26" s="43">
        <v>8</v>
      </c>
      <c r="H26" s="34">
        <f t="shared" ref="H26" si="11">F26*G26</f>
        <v>0</v>
      </c>
    </row>
    <row r="27" spans="1:8" s="11" customFormat="1" ht="26">
      <c r="A27" s="51" t="s">
        <v>177</v>
      </c>
      <c r="B27" s="51"/>
      <c r="C27" s="52" t="s">
        <v>379</v>
      </c>
      <c r="D27" s="52" t="s">
        <v>379</v>
      </c>
      <c r="E27" s="27" t="s">
        <v>1954</v>
      </c>
      <c r="F27" s="54"/>
      <c r="G27" s="43">
        <v>6</v>
      </c>
      <c r="H27" s="34">
        <f t="shared" ref="H27:H28" si="12">F27*G27</f>
        <v>0</v>
      </c>
    </row>
    <row r="28" spans="1:8" s="11" customFormat="1" ht="13">
      <c r="A28" s="51"/>
      <c r="B28" s="51"/>
      <c r="C28" s="49" t="s">
        <v>382</v>
      </c>
      <c r="D28" s="49" t="s">
        <v>3051</v>
      </c>
      <c r="E28" s="27"/>
      <c r="F28" s="53"/>
      <c r="G28" s="43">
        <v>1</v>
      </c>
      <c r="H28" s="34">
        <f t="shared" si="12"/>
        <v>0</v>
      </c>
    </row>
    <row r="29" spans="1:8" s="11" customFormat="1" ht="39">
      <c r="A29" s="51" t="s">
        <v>178</v>
      </c>
      <c r="B29" s="51"/>
      <c r="C29" s="52" t="s">
        <v>383</v>
      </c>
      <c r="D29" s="52" t="s">
        <v>3048</v>
      </c>
      <c r="E29" s="27" t="s">
        <v>1954</v>
      </c>
      <c r="F29" s="54"/>
      <c r="G29" s="43">
        <v>60</v>
      </c>
      <c r="H29" s="34">
        <f t="shared" ref="H29" si="13">F29*G29</f>
        <v>0</v>
      </c>
    </row>
    <row r="30" spans="1:8" s="11" customFormat="1" ht="39">
      <c r="A30" s="51" t="s">
        <v>179</v>
      </c>
      <c r="B30" s="51"/>
      <c r="C30" s="52" t="s">
        <v>384</v>
      </c>
      <c r="D30" s="52" t="s">
        <v>3049</v>
      </c>
      <c r="E30" s="27" t="s">
        <v>1954</v>
      </c>
      <c r="F30" s="54"/>
      <c r="G30" s="43">
        <v>28</v>
      </c>
      <c r="H30" s="34">
        <f t="shared" ref="H30" si="14">F30*G30</f>
        <v>0</v>
      </c>
    </row>
    <row r="31" spans="1:8" s="11" customFormat="1" ht="26">
      <c r="A31" s="51" t="s">
        <v>180</v>
      </c>
      <c r="B31" s="51"/>
      <c r="C31" s="52" t="s">
        <v>385</v>
      </c>
      <c r="D31" s="52" t="s">
        <v>385</v>
      </c>
      <c r="E31" s="27" t="s">
        <v>1954</v>
      </c>
      <c r="F31" s="54"/>
      <c r="G31" s="43">
        <v>4</v>
      </c>
      <c r="H31" s="34">
        <f t="shared" ref="H31:H32" si="15">F31*G31</f>
        <v>0</v>
      </c>
    </row>
    <row r="32" spans="1:8" s="11" customFormat="1" ht="13">
      <c r="A32" s="51"/>
      <c r="B32" s="51"/>
      <c r="C32" s="49" t="s">
        <v>386</v>
      </c>
      <c r="D32" s="49" t="s">
        <v>3050</v>
      </c>
      <c r="E32" s="27"/>
      <c r="F32" s="53"/>
      <c r="G32" s="43">
        <v>4</v>
      </c>
      <c r="H32" s="34">
        <f t="shared" si="15"/>
        <v>0</v>
      </c>
    </row>
    <row r="33" spans="1:8" s="11" customFormat="1" ht="26">
      <c r="A33" s="51" t="s">
        <v>181</v>
      </c>
      <c r="B33" s="51"/>
      <c r="C33" s="52" t="s">
        <v>387</v>
      </c>
      <c r="D33" s="52" t="s">
        <v>387</v>
      </c>
      <c r="E33" s="27" t="s">
        <v>1954</v>
      </c>
      <c r="F33" s="54"/>
      <c r="G33" s="43">
        <v>12</v>
      </c>
      <c r="H33" s="34">
        <f t="shared" ref="H33" si="16">F33*G33</f>
        <v>0</v>
      </c>
    </row>
    <row r="34" spans="1:8" s="11" customFormat="1" ht="26">
      <c r="A34" s="51" t="s">
        <v>182</v>
      </c>
      <c r="B34" s="51"/>
      <c r="C34" s="52" t="s">
        <v>388</v>
      </c>
      <c r="D34" s="52" t="s">
        <v>388</v>
      </c>
      <c r="E34" s="27" t="s">
        <v>1954</v>
      </c>
      <c r="F34" s="54"/>
      <c r="G34" s="43">
        <v>8</v>
      </c>
      <c r="H34" s="34">
        <f t="shared" ref="H34" si="17">F34*G34</f>
        <v>0</v>
      </c>
    </row>
    <row r="35" spans="1:8" s="11" customFormat="1" ht="26">
      <c r="A35" s="51" t="s">
        <v>183</v>
      </c>
      <c r="B35" s="51"/>
      <c r="C35" s="52" t="s">
        <v>389</v>
      </c>
      <c r="D35" s="52" t="s">
        <v>389</v>
      </c>
      <c r="E35" s="27" t="s">
        <v>1954</v>
      </c>
      <c r="F35" s="54"/>
      <c r="G35" s="43">
        <v>32</v>
      </c>
      <c r="H35" s="34">
        <f t="shared" ref="H35" si="18">F35*G35</f>
        <v>0</v>
      </c>
    </row>
    <row r="36" spans="1:8" s="11" customFormat="1" ht="39">
      <c r="A36" s="51" t="s">
        <v>184</v>
      </c>
      <c r="B36" s="51"/>
      <c r="C36" s="52" t="s">
        <v>390</v>
      </c>
      <c r="D36" s="52" t="s">
        <v>3052</v>
      </c>
      <c r="E36" s="27" t="s">
        <v>1954</v>
      </c>
      <c r="F36" s="54"/>
      <c r="G36" s="43">
        <v>480</v>
      </c>
      <c r="H36" s="34">
        <f t="shared" ref="H36" si="19">F36*G36</f>
        <v>0</v>
      </c>
    </row>
    <row r="37" spans="1:8" s="11" customFormat="1" ht="13">
      <c r="A37" s="51" t="s">
        <v>185</v>
      </c>
      <c r="B37" s="51"/>
      <c r="C37" s="52" t="s">
        <v>391</v>
      </c>
      <c r="D37" s="52" t="s">
        <v>3053</v>
      </c>
      <c r="E37" s="27" t="s">
        <v>2</v>
      </c>
      <c r="F37" s="54"/>
      <c r="G37" s="43">
        <v>92</v>
      </c>
      <c r="H37" s="34">
        <f t="shared" ref="H37" si="20">F37*G37</f>
        <v>0</v>
      </c>
    </row>
    <row r="38" spans="1:8" s="11" customFormat="1" ht="26">
      <c r="A38" s="51" t="s">
        <v>186</v>
      </c>
      <c r="B38" s="51"/>
      <c r="C38" s="52" t="s">
        <v>392</v>
      </c>
      <c r="D38" s="52" t="s">
        <v>3054</v>
      </c>
      <c r="E38" s="27" t="s">
        <v>4</v>
      </c>
      <c r="F38" s="54"/>
      <c r="G38" s="43">
        <v>92</v>
      </c>
      <c r="H38" s="34">
        <f t="shared" ref="H38" si="21">F38*G38</f>
        <v>0</v>
      </c>
    </row>
    <row r="39" spans="1:8" s="11" customFormat="1" ht="13">
      <c r="A39" s="51"/>
      <c r="B39" s="51"/>
      <c r="C39" s="49" t="s">
        <v>393</v>
      </c>
      <c r="D39" s="49" t="s">
        <v>3055</v>
      </c>
      <c r="E39" s="27"/>
      <c r="F39" s="53"/>
      <c r="G39" s="43">
        <v>1</v>
      </c>
      <c r="H39" s="34"/>
    </row>
    <row r="40" spans="1:8" s="11" customFormat="1" ht="26">
      <c r="A40" s="51" t="s">
        <v>187</v>
      </c>
      <c r="B40" s="51"/>
      <c r="C40" s="52" t="s">
        <v>394</v>
      </c>
      <c r="D40" s="52" t="s">
        <v>394</v>
      </c>
      <c r="E40" s="27" t="s">
        <v>1954</v>
      </c>
      <c r="F40" s="54"/>
      <c r="G40" s="43">
        <v>3</v>
      </c>
      <c r="H40" s="34">
        <f t="shared" ref="H40" si="22">F40*G40</f>
        <v>0</v>
      </c>
    </row>
    <row r="41" spans="1:8" s="11" customFormat="1" ht="26">
      <c r="A41" s="51" t="s">
        <v>188</v>
      </c>
      <c r="B41" s="51"/>
      <c r="C41" s="52" t="s">
        <v>389</v>
      </c>
      <c r="D41" s="52" t="s">
        <v>389</v>
      </c>
      <c r="E41" s="27" t="s">
        <v>1954</v>
      </c>
      <c r="F41" s="54"/>
      <c r="G41" s="43">
        <v>16</v>
      </c>
      <c r="H41" s="34">
        <f t="shared" ref="H41" si="23">F41*G41</f>
        <v>0</v>
      </c>
    </row>
    <row r="42" spans="1:8" s="11" customFormat="1" ht="26">
      <c r="A42" s="51" t="s">
        <v>189</v>
      </c>
      <c r="B42" s="51"/>
      <c r="C42" s="52" t="s">
        <v>395</v>
      </c>
      <c r="D42" s="52" t="s">
        <v>395</v>
      </c>
      <c r="E42" s="27" t="s">
        <v>1954</v>
      </c>
      <c r="F42" s="54"/>
      <c r="G42" s="43">
        <v>40</v>
      </c>
      <c r="H42" s="34">
        <f t="shared" ref="H42" si="24">F42*G42</f>
        <v>0</v>
      </c>
    </row>
    <row r="43" spans="1:8" s="11" customFormat="1" ht="26">
      <c r="A43" s="51" t="s">
        <v>190</v>
      </c>
      <c r="B43" s="51"/>
      <c r="C43" s="52" t="s">
        <v>396</v>
      </c>
      <c r="D43" s="52" t="s">
        <v>396</v>
      </c>
      <c r="E43" s="27" t="s">
        <v>1954</v>
      </c>
      <c r="F43" s="54"/>
      <c r="G43" s="43">
        <v>20</v>
      </c>
      <c r="H43" s="34">
        <f t="shared" ref="H43" si="25">F43*G43</f>
        <v>0</v>
      </c>
    </row>
    <row r="44" spans="1:8" s="11" customFormat="1" ht="39">
      <c r="A44" s="51" t="s">
        <v>191</v>
      </c>
      <c r="B44" s="51"/>
      <c r="C44" s="52" t="s">
        <v>397</v>
      </c>
      <c r="D44" s="52" t="s">
        <v>3056</v>
      </c>
      <c r="E44" s="27" t="s">
        <v>5</v>
      </c>
      <c r="F44" s="54"/>
      <c r="G44" s="43">
        <v>0.5</v>
      </c>
      <c r="H44" s="34">
        <f t="shared" ref="H44" si="26">F44*G44</f>
        <v>0</v>
      </c>
    </row>
    <row r="45" spans="1:8" s="11" customFormat="1" ht="13">
      <c r="A45" s="51" t="s">
        <v>192</v>
      </c>
      <c r="B45" s="51"/>
      <c r="C45" s="52" t="s">
        <v>391</v>
      </c>
      <c r="D45" s="52" t="s">
        <v>3053</v>
      </c>
      <c r="E45" s="27" t="s">
        <v>2</v>
      </c>
      <c r="F45" s="54"/>
      <c r="G45" s="43">
        <v>22</v>
      </c>
      <c r="H45" s="34">
        <f t="shared" ref="H45" si="27">F45*G45</f>
        <v>0</v>
      </c>
    </row>
    <row r="46" spans="1:8" s="11" customFormat="1" ht="13">
      <c r="A46" s="51"/>
      <c r="B46" s="51"/>
      <c r="C46" s="49" t="s">
        <v>398</v>
      </c>
      <c r="D46" s="49" t="s">
        <v>3057</v>
      </c>
      <c r="E46" s="27"/>
      <c r="F46" s="53"/>
      <c r="G46" s="43"/>
      <c r="H46" s="34"/>
    </row>
    <row r="47" spans="1:8" s="11" customFormat="1" ht="78">
      <c r="A47" s="51" t="s">
        <v>193</v>
      </c>
      <c r="B47" s="51"/>
      <c r="C47" s="52" t="s">
        <v>399</v>
      </c>
      <c r="D47" s="52" t="s">
        <v>3058</v>
      </c>
      <c r="E47" s="27" t="s">
        <v>4</v>
      </c>
      <c r="F47" s="54"/>
      <c r="G47" s="43">
        <v>6476</v>
      </c>
      <c r="H47" s="34">
        <f t="shared" ref="H47" si="28">F47*G47</f>
        <v>0</v>
      </c>
    </row>
    <row r="48" spans="1:8" s="11" customFormat="1" ht="13">
      <c r="A48" s="51"/>
      <c r="B48" s="51"/>
      <c r="C48" s="49" t="s">
        <v>400</v>
      </c>
      <c r="D48" s="49" t="s">
        <v>3059</v>
      </c>
      <c r="E48" s="27"/>
      <c r="F48" s="53"/>
      <c r="G48" s="43"/>
      <c r="H48" s="34"/>
    </row>
    <row r="49" spans="1:8" s="11" customFormat="1" ht="117">
      <c r="A49" s="51" t="s">
        <v>194</v>
      </c>
      <c r="B49" s="51"/>
      <c r="C49" s="52" t="s">
        <v>401</v>
      </c>
      <c r="D49" s="52" t="s">
        <v>3062</v>
      </c>
      <c r="E49" s="27" t="s">
        <v>1954</v>
      </c>
      <c r="F49" s="54"/>
      <c r="G49" s="43">
        <v>38</v>
      </c>
      <c r="H49" s="34">
        <f t="shared" ref="H49" si="29">F49*G49</f>
        <v>0</v>
      </c>
    </row>
    <row r="50" spans="1:8" s="11" customFormat="1" ht="65">
      <c r="A50" s="51" t="s">
        <v>195</v>
      </c>
      <c r="B50" s="51"/>
      <c r="C50" s="52" t="s">
        <v>402</v>
      </c>
      <c r="D50" s="52" t="s">
        <v>3061</v>
      </c>
      <c r="E50" s="27" t="s">
        <v>1954</v>
      </c>
      <c r="F50" s="54"/>
      <c r="G50" s="43">
        <v>111</v>
      </c>
      <c r="H50" s="34">
        <f t="shared" ref="H50" si="30">F50*G50</f>
        <v>0</v>
      </c>
    </row>
    <row r="51" spans="1:8" s="11" customFormat="1" ht="65">
      <c r="A51" s="51" t="s">
        <v>196</v>
      </c>
      <c r="B51" s="51"/>
      <c r="C51" s="52" t="s">
        <v>403</v>
      </c>
      <c r="D51" s="52" t="s">
        <v>3060</v>
      </c>
      <c r="E51" s="27" t="s">
        <v>1954</v>
      </c>
      <c r="F51" s="54"/>
      <c r="G51" s="43">
        <v>588</v>
      </c>
      <c r="H51" s="34">
        <f t="shared" ref="H51" si="31">F51*G51</f>
        <v>0</v>
      </c>
    </row>
    <row r="52" spans="1:8" s="11" customFormat="1" ht="26">
      <c r="A52" s="33" t="s">
        <v>7</v>
      </c>
      <c r="B52" s="33"/>
      <c r="C52" s="49" t="s">
        <v>373</v>
      </c>
      <c r="D52" s="80" t="s">
        <v>3045</v>
      </c>
      <c r="E52" s="27"/>
      <c r="F52" s="53"/>
      <c r="G52" s="56" t="s">
        <v>3071</v>
      </c>
      <c r="H52" s="57">
        <f>SUM(H21:H51)</f>
        <v>0</v>
      </c>
    </row>
    <row r="53" spans="1:8" s="11" customFormat="1" ht="13">
      <c r="A53" s="33" t="s">
        <v>165</v>
      </c>
      <c r="B53" s="33"/>
      <c r="C53" s="49" t="s">
        <v>349</v>
      </c>
      <c r="D53" s="49" t="s">
        <v>1937</v>
      </c>
      <c r="E53" s="27"/>
      <c r="F53" s="53"/>
      <c r="G53" s="43"/>
      <c r="H53" s="34"/>
    </row>
    <row r="54" spans="1:8" s="11" customFormat="1" ht="39">
      <c r="A54" s="51" t="s">
        <v>197</v>
      </c>
      <c r="B54" s="51"/>
      <c r="C54" s="52" t="s">
        <v>404</v>
      </c>
      <c r="D54" s="52" t="s">
        <v>3063</v>
      </c>
      <c r="E54" s="27" t="s">
        <v>1954</v>
      </c>
      <c r="F54" s="54"/>
      <c r="G54" s="43">
        <v>28</v>
      </c>
      <c r="H54" s="34">
        <f t="shared" ref="H54" si="32">F54*G54</f>
        <v>0</v>
      </c>
    </row>
    <row r="55" spans="1:8" s="11" customFormat="1" ht="39">
      <c r="A55" s="51" t="s">
        <v>198</v>
      </c>
      <c r="B55" s="51"/>
      <c r="C55" s="52" t="s">
        <v>405</v>
      </c>
      <c r="D55" s="52" t="s">
        <v>3064</v>
      </c>
      <c r="E55" s="27" t="s">
        <v>1954</v>
      </c>
      <c r="F55" s="54"/>
      <c r="G55" s="43">
        <v>5</v>
      </c>
      <c r="H55" s="34">
        <f t="shared" ref="H55" si="33">F55*G55</f>
        <v>0</v>
      </c>
    </row>
    <row r="56" spans="1:8" s="11" customFormat="1" ht="13">
      <c r="A56" s="33" t="s">
        <v>165</v>
      </c>
      <c r="B56" s="33"/>
      <c r="C56" s="49" t="s">
        <v>349</v>
      </c>
      <c r="D56" s="49" t="s">
        <v>1937</v>
      </c>
      <c r="E56" s="27"/>
      <c r="F56" s="53"/>
      <c r="G56" s="56" t="s">
        <v>3071</v>
      </c>
      <c r="H56" s="57">
        <f>SUM(H54:H55)</f>
        <v>0</v>
      </c>
    </row>
    <row r="57" spans="1:8" s="11" customFormat="1" ht="13">
      <c r="A57" s="33" t="s">
        <v>171</v>
      </c>
      <c r="B57" s="33"/>
      <c r="C57" s="49" t="s">
        <v>406</v>
      </c>
      <c r="D57" s="49" t="s">
        <v>3065</v>
      </c>
      <c r="E57" s="27"/>
      <c r="F57" s="53"/>
      <c r="G57" s="43"/>
      <c r="H57" s="34"/>
    </row>
    <row r="58" spans="1:8" s="11" customFormat="1" ht="26">
      <c r="A58" s="51" t="s">
        <v>199</v>
      </c>
      <c r="B58" s="51"/>
      <c r="C58" s="52" t="s">
        <v>407</v>
      </c>
      <c r="D58" s="52" t="s">
        <v>3066</v>
      </c>
      <c r="E58" s="27" t="s">
        <v>4</v>
      </c>
      <c r="F58" s="54"/>
      <c r="G58" s="43">
        <v>6476</v>
      </c>
      <c r="H58" s="34">
        <f t="shared" ref="H58" si="34">F58*G58</f>
        <v>0</v>
      </c>
    </row>
    <row r="59" spans="1:8" s="11" customFormat="1" ht="13">
      <c r="A59" s="33" t="s">
        <v>171</v>
      </c>
      <c r="B59" s="33"/>
      <c r="C59" s="49" t="s">
        <v>406</v>
      </c>
      <c r="D59" s="49" t="s">
        <v>3065</v>
      </c>
      <c r="E59" s="27"/>
      <c r="F59" s="53"/>
      <c r="G59" s="56" t="s">
        <v>3071</v>
      </c>
      <c r="H59" s="57">
        <f>SUM(H58)</f>
        <v>0</v>
      </c>
    </row>
    <row r="60" spans="1:8" s="11" customFormat="1" ht="13">
      <c r="A60" s="33" t="s">
        <v>172</v>
      </c>
      <c r="B60" s="33"/>
      <c r="C60" s="49" t="s">
        <v>408</v>
      </c>
      <c r="D60" s="49" t="s">
        <v>3067</v>
      </c>
      <c r="E60" s="27"/>
      <c r="F60" s="53"/>
      <c r="G60" s="43"/>
      <c r="H60" s="34"/>
    </row>
    <row r="61" spans="1:8" s="11" customFormat="1" ht="91">
      <c r="A61" s="51" t="s">
        <v>200</v>
      </c>
      <c r="B61" s="51"/>
      <c r="C61" s="52" t="s">
        <v>409</v>
      </c>
      <c r="D61" s="52" t="s">
        <v>3068</v>
      </c>
      <c r="E61" s="27" t="s">
        <v>4</v>
      </c>
      <c r="F61" s="65">
        <v>0.2</v>
      </c>
      <c r="G61" s="43">
        <f>H52</f>
        <v>0</v>
      </c>
      <c r="H61" s="34">
        <f t="shared" ref="H61" si="35">F61*G61</f>
        <v>0</v>
      </c>
    </row>
    <row r="62" spans="1:8" s="11" customFormat="1" ht="13">
      <c r="A62" s="33" t="s">
        <v>172</v>
      </c>
      <c r="B62" s="33"/>
      <c r="C62" s="49" t="s">
        <v>408</v>
      </c>
      <c r="D62" s="49" t="s">
        <v>3067</v>
      </c>
      <c r="E62" s="27"/>
      <c r="F62" s="53"/>
      <c r="G62" s="56" t="s">
        <v>3071</v>
      </c>
      <c r="H62" s="57">
        <f>SUM(H61)</f>
        <v>0</v>
      </c>
    </row>
    <row r="63" spans="1:8" s="11" customFormat="1" ht="26">
      <c r="A63" s="35" t="s">
        <v>362</v>
      </c>
      <c r="B63" s="40"/>
      <c r="C63" s="26" t="s">
        <v>410</v>
      </c>
      <c r="D63" s="108" t="s">
        <v>3069</v>
      </c>
      <c r="E63" s="36"/>
      <c r="F63" s="17"/>
      <c r="G63" s="32"/>
      <c r="H63" s="37"/>
    </row>
    <row r="64" spans="1:8" s="11" customFormat="1" ht="13">
      <c r="A64" s="33" t="s">
        <v>1</v>
      </c>
      <c r="B64" s="33"/>
      <c r="C64" s="49" t="s">
        <v>352</v>
      </c>
      <c r="D64" s="49" t="s">
        <v>1912</v>
      </c>
      <c r="E64" s="29"/>
      <c r="F64" s="25"/>
      <c r="G64" s="39"/>
      <c r="H64" s="60">
        <f>H11</f>
        <v>0</v>
      </c>
    </row>
    <row r="65" spans="1:8" s="11" customFormat="1" ht="13">
      <c r="A65" s="33" t="s">
        <v>3</v>
      </c>
      <c r="B65" s="33"/>
      <c r="C65" s="49" t="s">
        <v>351</v>
      </c>
      <c r="D65" s="49" t="s">
        <v>2199</v>
      </c>
      <c r="E65" s="27"/>
      <c r="F65" s="53"/>
      <c r="G65" s="56"/>
      <c r="H65" s="57">
        <f>H18</f>
        <v>0</v>
      </c>
    </row>
    <row r="66" spans="1:8" s="11" customFormat="1" ht="26">
      <c r="A66" s="33" t="s">
        <v>7</v>
      </c>
      <c r="B66" s="33"/>
      <c r="C66" s="49" t="s">
        <v>373</v>
      </c>
      <c r="D66" s="80" t="s">
        <v>3045</v>
      </c>
      <c r="E66" s="27"/>
      <c r="F66" s="53"/>
      <c r="G66" s="56"/>
      <c r="H66" s="57">
        <f>H52</f>
        <v>0</v>
      </c>
    </row>
    <row r="67" spans="1:8" s="11" customFormat="1" ht="13">
      <c r="A67" s="33" t="s">
        <v>165</v>
      </c>
      <c r="B67" s="33"/>
      <c r="C67" s="49" t="s">
        <v>349</v>
      </c>
      <c r="D67" s="49" t="s">
        <v>1937</v>
      </c>
      <c r="E67" s="27"/>
      <c r="F67" s="53"/>
      <c r="G67" s="56"/>
      <c r="H67" s="57">
        <f>H56</f>
        <v>0</v>
      </c>
    </row>
    <row r="68" spans="1:8" s="11" customFormat="1" ht="13">
      <c r="A68" s="33" t="s">
        <v>171</v>
      </c>
      <c r="B68" s="33"/>
      <c r="C68" s="49" t="s">
        <v>406</v>
      </c>
      <c r="D68" s="49" t="s">
        <v>3065</v>
      </c>
      <c r="E68" s="27"/>
      <c r="F68" s="53"/>
      <c r="G68" s="56"/>
      <c r="H68" s="57">
        <f>H59</f>
        <v>0</v>
      </c>
    </row>
    <row r="69" spans="1:8" s="11" customFormat="1" ht="13">
      <c r="A69" s="66" t="s">
        <v>172</v>
      </c>
      <c r="B69" s="66"/>
      <c r="C69" s="67" t="s">
        <v>408</v>
      </c>
      <c r="D69" s="49" t="s">
        <v>3067</v>
      </c>
      <c r="E69" s="62"/>
      <c r="F69" s="53"/>
      <c r="G69" s="56"/>
      <c r="H69" s="57">
        <f>H62</f>
        <v>0</v>
      </c>
    </row>
    <row r="70" spans="1:8" s="11" customFormat="1" ht="13">
      <c r="A70" s="69" t="s">
        <v>411</v>
      </c>
      <c r="B70" s="70"/>
      <c r="C70" s="76" t="s">
        <v>1070</v>
      </c>
      <c r="D70" s="190" t="s">
        <v>3070</v>
      </c>
      <c r="E70" s="77"/>
      <c r="F70" s="75"/>
      <c r="G70" s="56"/>
      <c r="H70" s="57">
        <f>SUM(H64:H69)</f>
        <v>0</v>
      </c>
    </row>
    <row r="71" spans="1:8" s="11" customFormat="1" ht="13">
      <c r="A71" s="61"/>
      <c r="B71" s="61"/>
      <c r="C71" s="68"/>
      <c r="D71" s="68"/>
      <c r="E71" s="63"/>
      <c r="F71" s="53"/>
      <c r="G71" s="43"/>
      <c r="H71" s="34"/>
    </row>
    <row r="72" spans="1:8" s="11" customFormat="1" ht="13">
      <c r="A72" s="51"/>
      <c r="B72" s="51"/>
      <c r="C72" s="52"/>
      <c r="D72" s="52"/>
      <c r="E72" s="27"/>
      <c r="F72" s="53"/>
      <c r="G72" s="43"/>
      <c r="H72" s="34"/>
    </row>
    <row r="73" spans="1:8" s="11" customFormat="1" ht="13">
      <c r="A73" s="51"/>
      <c r="B73" s="51"/>
      <c r="C73" s="52"/>
      <c r="D73" s="52"/>
      <c r="E73" s="27"/>
      <c r="F73" s="53"/>
      <c r="G73" s="43"/>
      <c r="H73" s="34"/>
    </row>
  </sheetData>
  <mergeCells count="2">
    <mergeCell ref="A1:H1"/>
    <mergeCell ref="A2:H2"/>
  </mergeCells>
  <pageMargins left="0.25" right="0.25" top="0.75" bottom="0.75" header="0.3" footer="0.3"/>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8187-1750-4D0F-88A0-34EFF0BD9753}">
  <sheetPr>
    <tabColor rgb="FFFFFF00"/>
  </sheetPr>
  <dimension ref="A1:J28"/>
  <sheetViews>
    <sheetView zoomScaleNormal="100" zoomScaleSheetLayoutView="115" workbookViewId="0">
      <pane ySplit="4" topLeftCell="A5" activePane="bottomLeft" state="frozen"/>
      <selection pane="bottomLeft" activeCell="A2" sqref="A2:H2"/>
    </sheetView>
  </sheetViews>
  <sheetFormatPr defaultColWidth="8.90625" defaultRowHeight="15.5"/>
  <cols>
    <col min="1" max="1" width="6.6328125" style="31" customWidth="1"/>
    <col min="2" max="2" width="6.6328125" style="47" customWidth="1"/>
    <col min="3" max="4" width="36.36328125" style="44" customWidth="1"/>
    <col min="5" max="5" width="7.3632812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1758</v>
      </c>
      <c r="B1" s="219"/>
      <c r="C1" s="219"/>
      <c r="D1" s="219"/>
      <c r="E1" s="219"/>
      <c r="F1" s="219"/>
      <c r="G1" s="219"/>
      <c r="H1" s="220"/>
    </row>
    <row r="2" spans="1:10" s="11" customFormat="1" ht="36" customHeight="1">
      <c r="A2" s="211" t="s">
        <v>3072</v>
      </c>
      <c r="B2" s="212"/>
      <c r="C2" s="212"/>
      <c r="D2" s="212"/>
      <c r="E2" s="212"/>
      <c r="F2" s="212"/>
      <c r="G2" s="212"/>
      <c r="H2" s="213"/>
    </row>
    <row r="3" spans="1:10" s="88" customFormat="1" ht="74">
      <c r="A3" s="16" t="s">
        <v>1760</v>
      </c>
      <c r="B3" s="87" t="s">
        <v>1761</v>
      </c>
      <c r="C3" s="16" t="s">
        <v>18</v>
      </c>
      <c r="D3" s="16" t="s">
        <v>1762</v>
      </c>
      <c r="E3" s="87" t="s">
        <v>1763</v>
      </c>
      <c r="F3" s="90" t="s">
        <v>1764</v>
      </c>
      <c r="G3" s="16" t="s">
        <v>1765</v>
      </c>
      <c r="H3" s="24" t="s">
        <v>1766</v>
      </c>
      <c r="J3" s="89"/>
    </row>
    <row r="4" spans="1:10" s="11" customFormat="1" ht="13">
      <c r="A4" s="28" t="s">
        <v>9</v>
      </c>
      <c r="B4" s="28" t="s">
        <v>10</v>
      </c>
      <c r="C4" s="46" t="s">
        <v>14</v>
      </c>
      <c r="D4" s="46"/>
      <c r="E4" s="22" t="s">
        <v>15</v>
      </c>
      <c r="F4" s="48" t="s">
        <v>11</v>
      </c>
      <c r="G4" s="48" t="s">
        <v>16</v>
      </c>
      <c r="H4" s="38" t="s">
        <v>17</v>
      </c>
    </row>
    <row r="5" spans="1:10" s="11" customFormat="1" ht="13">
      <c r="A5" s="35" t="s">
        <v>297</v>
      </c>
      <c r="B5" s="40"/>
      <c r="C5" s="26" t="s">
        <v>306</v>
      </c>
      <c r="D5" s="26" t="s">
        <v>3073</v>
      </c>
      <c r="E5" s="36"/>
      <c r="F5" s="17"/>
      <c r="G5" s="32"/>
      <c r="H5" s="37"/>
    </row>
    <row r="6" spans="1:10" s="11" customFormat="1" ht="26">
      <c r="A6" s="35"/>
      <c r="B6" s="40"/>
      <c r="C6" s="108" t="s">
        <v>307</v>
      </c>
      <c r="D6" s="108" t="s">
        <v>3074</v>
      </c>
      <c r="E6" s="36"/>
      <c r="F6" s="17"/>
      <c r="G6" s="32"/>
      <c r="H6" s="37"/>
    </row>
    <row r="7" spans="1:10" s="11" customFormat="1" ht="13">
      <c r="A7" s="33" t="s">
        <v>1</v>
      </c>
      <c r="B7" s="33"/>
      <c r="C7" s="49" t="s">
        <v>357</v>
      </c>
      <c r="D7" s="49" t="s">
        <v>3075</v>
      </c>
      <c r="E7" s="29"/>
      <c r="F7" s="25"/>
      <c r="G7" s="30"/>
      <c r="H7" s="50"/>
    </row>
    <row r="8" spans="1:10" s="11" customFormat="1" ht="130">
      <c r="A8" s="51" t="s">
        <v>42</v>
      </c>
      <c r="B8" s="51"/>
      <c r="C8" s="52" t="s">
        <v>298</v>
      </c>
      <c r="D8" s="52" t="s">
        <v>3077</v>
      </c>
      <c r="E8" s="27" t="s">
        <v>1954</v>
      </c>
      <c r="F8" s="54"/>
      <c r="G8" s="43">
        <v>2</v>
      </c>
      <c r="H8" s="34">
        <f t="shared" ref="H8:H15" si="0">SUM(F8*G8)</f>
        <v>0</v>
      </c>
    </row>
    <row r="9" spans="1:10" s="11" customFormat="1" ht="117">
      <c r="A9" s="51" t="s">
        <v>24</v>
      </c>
      <c r="B9" s="51"/>
      <c r="C9" s="52" t="s">
        <v>299</v>
      </c>
      <c r="D9" s="52" t="s">
        <v>3078</v>
      </c>
      <c r="E9" s="27" t="s">
        <v>1954</v>
      </c>
      <c r="F9" s="54"/>
      <c r="G9" s="43">
        <v>2</v>
      </c>
      <c r="H9" s="34">
        <f t="shared" si="0"/>
        <v>0</v>
      </c>
    </row>
    <row r="10" spans="1:10" s="11" customFormat="1" ht="117">
      <c r="A10" s="51" t="s">
        <v>28</v>
      </c>
      <c r="B10" s="51"/>
      <c r="C10" s="52" t="s">
        <v>313</v>
      </c>
      <c r="D10" s="52" t="s">
        <v>3079</v>
      </c>
      <c r="E10" s="27" t="s">
        <v>1954</v>
      </c>
      <c r="F10" s="54"/>
      <c r="G10" s="43">
        <v>1</v>
      </c>
      <c r="H10" s="34">
        <f t="shared" si="0"/>
        <v>0</v>
      </c>
    </row>
    <row r="11" spans="1:10" s="11" customFormat="1" ht="104">
      <c r="A11" s="51" t="s">
        <v>30</v>
      </c>
      <c r="B11" s="51"/>
      <c r="C11" s="52" t="s">
        <v>300</v>
      </c>
      <c r="D11" s="52" t="s">
        <v>3080</v>
      </c>
      <c r="E11" s="27" t="s">
        <v>1954</v>
      </c>
      <c r="F11" s="54"/>
      <c r="G11" s="43">
        <v>8</v>
      </c>
      <c r="H11" s="34">
        <f t="shared" si="0"/>
        <v>0</v>
      </c>
    </row>
    <row r="12" spans="1:10" s="11" customFormat="1" ht="104">
      <c r="A12" s="51" t="s">
        <v>32</v>
      </c>
      <c r="B12" s="51"/>
      <c r="C12" s="52" t="s">
        <v>301</v>
      </c>
      <c r="D12" s="52" t="s">
        <v>3081</v>
      </c>
      <c r="E12" s="27" t="s">
        <v>1954</v>
      </c>
      <c r="F12" s="54"/>
      <c r="G12" s="43">
        <v>6</v>
      </c>
      <c r="H12" s="34">
        <f t="shared" si="0"/>
        <v>0</v>
      </c>
    </row>
    <row r="13" spans="1:10" s="11" customFormat="1" ht="117">
      <c r="A13" s="51" t="s">
        <v>35</v>
      </c>
      <c r="B13" s="51"/>
      <c r="C13" s="52" t="s">
        <v>312</v>
      </c>
      <c r="D13" s="52" t="s">
        <v>3082</v>
      </c>
      <c r="E13" s="27" t="s">
        <v>1954</v>
      </c>
      <c r="F13" s="54"/>
      <c r="G13" s="43">
        <v>3</v>
      </c>
      <c r="H13" s="34">
        <f t="shared" si="0"/>
        <v>0</v>
      </c>
    </row>
    <row r="14" spans="1:10" s="11" customFormat="1" ht="117">
      <c r="A14" s="51" t="s">
        <v>54</v>
      </c>
      <c r="B14" s="51"/>
      <c r="C14" s="52" t="s">
        <v>311</v>
      </c>
      <c r="D14" s="52" t="s">
        <v>3083</v>
      </c>
      <c r="E14" s="27" t="s">
        <v>1954</v>
      </c>
      <c r="F14" s="54"/>
      <c r="G14" s="43">
        <v>6</v>
      </c>
      <c r="H14" s="34">
        <f t="shared" si="0"/>
        <v>0</v>
      </c>
    </row>
    <row r="15" spans="1:10" s="11" customFormat="1" ht="117">
      <c r="A15" s="51" t="s">
        <v>70</v>
      </c>
      <c r="B15" s="51"/>
      <c r="C15" s="52" t="s">
        <v>310</v>
      </c>
      <c r="D15" s="52" t="s">
        <v>3084</v>
      </c>
      <c r="E15" s="27" t="s">
        <v>1954</v>
      </c>
      <c r="F15" s="54"/>
      <c r="G15" s="43">
        <v>1</v>
      </c>
      <c r="H15" s="34">
        <f t="shared" si="0"/>
        <v>0</v>
      </c>
    </row>
    <row r="16" spans="1:10" s="11" customFormat="1" ht="13">
      <c r="A16" s="33" t="s">
        <v>1</v>
      </c>
      <c r="B16" s="33"/>
      <c r="C16" s="49" t="s">
        <v>357</v>
      </c>
      <c r="D16" s="49" t="s">
        <v>3075</v>
      </c>
      <c r="E16" s="29"/>
      <c r="F16" s="25"/>
      <c r="G16" s="56" t="s">
        <v>1928</v>
      </c>
      <c r="H16" s="60">
        <f>SUM(H8:H15)</f>
        <v>0</v>
      </c>
    </row>
    <row r="17" spans="1:8" s="11" customFormat="1" ht="13">
      <c r="A17" s="33" t="s">
        <v>3</v>
      </c>
      <c r="B17" s="33"/>
      <c r="C17" s="49" t="s">
        <v>356</v>
      </c>
      <c r="D17" s="49" t="s">
        <v>3076</v>
      </c>
      <c r="E17" s="29"/>
      <c r="F17" s="25"/>
      <c r="G17" s="43"/>
      <c r="H17" s="34"/>
    </row>
    <row r="18" spans="1:8" s="11" customFormat="1" ht="104">
      <c r="A18" s="51" t="s">
        <v>72</v>
      </c>
      <c r="B18" s="51"/>
      <c r="C18" s="52" t="s">
        <v>302</v>
      </c>
      <c r="D18" s="52" t="s">
        <v>3085</v>
      </c>
      <c r="E18" s="27" t="s">
        <v>4</v>
      </c>
      <c r="F18" s="54"/>
      <c r="G18" s="43">
        <v>7.5</v>
      </c>
      <c r="H18" s="34">
        <f>SUM(F18*G18)</f>
        <v>0</v>
      </c>
    </row>
    <row r="19" spans="1:8" s="11" customFormat="1" ht="104">
      <c r="A19" s="51" t="s">
        <v>75</v>
      </c>
      <c r="B19" s="51"/>
      <c r="C19" s="52" t="s">
        <v>309</v>
      </c>
      <c r="D19" s="52" t="s">
        <v>3086</v>
      </c>
      <c r="E19" s="27" t="s">
        <v>4</v>
      </c>
      <c r="F19" s="54"/>
      <c r="G19" s="43">
        <v>5.5</v>
      </c>
      <c r="H19" s="34">
        <f>SUM(F19*G19)</f>
        <v>0</v>
      </c>
    </row>
    <row r="20" spans="1:8" s="11" customFormat="1" ht="104">
      <c r="A20" s="51" t="s">
        <v>77</v>
      </c>
      <c r="B20" s="51"/>
      <c r="C20" s="52" t="s">
        <v>303</v>
      </c>
      <c r="D20" s="52" t="s">
        <v>3087</v>
      </c>
      <c r="E20" s="27" t="s">
        <v>252</v>
      </c>
      <c r="F20" s="54"/>
      <c r="G20" s="43">
        <v>427</v>
      </c>
      <c r="H20" s="34">
        <f>SUM(F20*G20)</f>
        <v>0</v>
      </c>
    </row>
    <row r="21" spans="1:8" s="11" customFormat="1" ht="104">
      <c r="A21" s="51" t="s">
        <v>91</v>
      </c>
      <c r="B21" s="51"/>
      <c r="C21" s="52" t="s">
        <v>308</v>
      </c>
      <c r="D21" s="52" t="s">
        <v>3088</v>
      </c>
      <c r="E21" s="27" t="s">
        <v>252</v>
      </c>
      <c r="F21" s="54"/>
      <c r="G21" s="43">
        <v>67</v>
      </c>
      <c r="H21" s="34">
        <f>SUM(F21*G21)</f>
        <v>0</v>
      </c>
    </row>
    <row r="22" spans="1:8" s="11" customFormat="1" ht="13">
      <c r="A22" s="33" t="s">
        <v>3</v>
      </c>
      <c r="B22" s="33"/>
      <c r="C22" s="49" t="s">
        <v>356</v>
      </c>
      <c r="D22" s="49" t="s">
        <v>3076</v>
      </c>
      <c r="E22" s="29"/>
      <c r="F22" s="25"/>
      <c r="G22" s="56" t="s">
        <v>1928</v>
      </c>
      <c r="H22" s="57">
        <f>SUM(H18:H21)</f>
        <v>0</v>
      </c>
    </row>
    <row r="23" spans="1:8" s="11" customFormat="1" ht="26">
      <c r="A23" s="35" t="s">
        <v>297</v>
      </c>
      <c r="B23" s="40"/>
      <c r="C23" s="108" t="s">
        <v>304</v>
      </c>
      <c r="D23" s="26" t="s">
        <v>3089</v>
      </c>
      <c r="E23" s="36"/>
      <c r="F23" s="17"/>
      <c r="G23" s="32"/>
      <c r="H23" s="37"/>
    </row>
    <row r="24" spans="1:8" s="11" customFormat="1" ht="13">
      <c r="A24" s="33" t="s">
        <v>1</v>
      </c>
      <c r="B24" s="33"/>
      <c r="C24" s="49" t="s">
        <v>357</v>
      </c>
      <c r="D24" s="49" t="s">
        <v>3075</v>
      </c>
      <c r="E24" s="29"/>
      <c r="F24" s="25"/>
      <c r="G24" s="39"/>
      <c r="H24" s="60">
        <f>H16</f>
        <v>0</v>
      </c>
    </row>
    <row r="25" spans="1:8" s="11" customFormat="1" ht="13">
      <c r="A25" s="66" t="s">
        <v>3</v>
      </c>
      <c r="B25" s="66"/>
      <c r="C25" s="67" t="s">
        <v>356</v>
      </c>
      <c r="D25" s="67" t="s">
        <v>3076</v>
      </c>
      <c r="E25" s="72"/>
      <c r="F25" s="25"/>
      <c r="G25" s="56"/>
      <c r="H25" s="57">
        <f>H22</f>
        <v>0</v>
      </c>
    </row>
    <row r="26" spans="1:8" s="11" customFormat="1" ht="13">
      <c r="A26" s="73" t="s">
        <v>297</v>
      </c>
      <c r="B26" s="73"/>
      <c r="C26" s="71" t="s">
        <v>305</v>
      </c>
      <c r="D26" s="71" t="s">
        <v>3090</v>
      </c>
      <c r="E26" s="74"/>
      <c r="F26" s="64"/>
      <c r="G26" s="56"/>
      <c r="H26" s="57">
        <f>SUM(H24:H25)</f>
        <v>0</v>
      </c>
    </row>
    <row r="27" spans="1:8" s="11" customFormat="1" ht="13">
      <c r="A27" s="61"/>
      <c r="B27" s="61"/>
      <c r="C27" s="68"/>
      <c r="D27" s="68"/>
      <c r="E27" s="63"/>
      <c r="F27" s="53"/>
      <c r="G27" s="43"/>
      <c r="H27" s="34"/>
    </row>
    <row r="28" spans="1:8" s="11" customFormat="1" ht="13">
      <c r="A28" s="51"/>
      <c r="B28" s="51"/>
      <c r="C28" s="52"/>
      <c r="D28" s="52"/>
      <c r="E28" s="27"/>
      <c r="F28" s="53"/>
      <c r="G28" s="43"/>
      <c r="H28" s="34"/>
    </row>
  </sheetData>
  <mergeCells count="2">
    <mergeCell ref="A1:H1"/>
    <mergeCell ref="A2:H2"/>
  </mergeCells>
  <pageMargins left="0.25" right="0.25" top="0.75" bottom="0.75" header="0.3" footer="0.3"/>
  <pageSetup paperSize="9"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E3E52-BCDB-446E-8B9E-449896553127}">
  <sheetPr>
    <tabColor rgb="FFFFFF00"/>
  </sheetPr>
  <dimension ref="A1:J97"/>
  <sheetViews>
    <sheetView topLeftCell="B2" zoomScale="75" zoomScaleNormal="75" zoomScaleSheetLayoutView="115" zoomScalePageLayoutView="85" workbookViewId="0">
      <pane ySplit="3" topLeftCell="A5" activePane="bottomLeft" state="frozen"/>
      <selection activeCell="B2" sqref="B2"/>
      <selection pane="bottomLeft" activeCell="D9" sqref="D9"/>
    </sheetView>
  </sheetViews>
  <sheetFormatPr defaultColWidth="8.90625" defaultRowHeight="15.5"/>
  <cols>
    <col min="1" max="1" width="6.6328125" style="31" customWidth="1"/>
    <col min="2" max="2" width="6.6328125" style="47" customWidth="1"/>
    <col min="3" max="4" width="36.36328125" style="44" customWidth="1"/>
    <col min="5" max="5" width="7.9062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1758</v>
      </c>
      <c r="B1" s="219"/>
      <c r="C1" s="219"/>
      <c r="D1" s="219"/>
      <c r="E1" s="219"/>
      <c r="F1" s="219"/>
      <c r="G1" s="219"/>
      <c r="H1" s="220"/>
    </row>
    <row r="2" spans="1:10" s="11" customFormat="1" ht="36" customHeight="1">
      <c r="A2" s="211" t="s">
        <v>3096</v>
      </c>
      <c r="B2" s="212"/>
      <c r="C2" s="212"/>
      <c r="D2" s="212"/>
      <c r="E2" s="212"/>
      <c r="F2" s="212"/>
      <c r="G2" s="212"/>
      <c r="H2" s="213"/>
    </row>
    <row r="3" spans="1:10" s="88" customFormat="1" ht="59">
      <c r="A3" s="16" t="s">
        <v>1760</v>
      </c>
      <c r="B3" s="87" t="s">
        <v>1761</v>
      </c>
      <c r="C3" s="16" t="s">
        <v>18</v>
      </c>
      <c r="D3" s="16" t="s">
        <v>1762</v>
      </c>
      <c r="E3" s="87" t="s">
        <v>1763</v>
      </c>
      <c r="F3" s="90" t="s">
        <v>1764</v>
      </c>
      <c r="G3" s="16" t="s">
        <v>1765</v>
      </c>
      <c r="H3" s="24" t="s">
        <v>1766</v>
      </c>
      <c r="J3" s="89"/>
    </row>
    <row r="4" spans="1:10" s="11" customFormat="1" ht="13">
      <c r="A4" s="28" t="s">
        <v>9</v>
      </c>
      <c r="B4" s="28" t="s">
        <v>10</v>
      </c>
      <c r="C4" s="46" t="s">
        <v>14</v>
      </c>
      <c r="D4" s="46"/>
      <c r="E4" s="22" t="s">
        <v>15</v>
      </c>
      <c r="F4" s="48" t="s">
        <v>11</v>
      </c>
      <c r="G4" s="48" t="s">
        <v>16</v>
      </c>
      <c r="H4" s="38" t="s">
        <v>17</v>
      </c>
    </row>
    <row r="5" spans="1:10" s="11" customFormat="1" ht="26">
      <c r="A5" s="35" t="s">
        <v>442</v>
      </c>
      <c r="B5" s="40"/>
      <c r="C5" s="108" t="s">
        <v>412</v>
      </c>
      <c r="D5" s="108" t="s">
        <v>3097</v>
      </c>
      <c r="E5" s="36"/>
      <c r="F5" s="17"/>
      <c r="G5" s="32"/>
      <c r="H5" s="37"/>
    </row>
    <row r="6" spans="1:10" s="11" customFormat="1" ht="26">
      <c r="A6" s="35"/>
      <c r="B6" s="40"/>
      <c r="C6" s="108" t="s">
        <v>413</v>
      </c>
      <c r="D6" s="108" t="s">
        <v>3098</v>
      </c>
      <c r="E6" s="36"/>
      <c r="F6" s="17"/>
      <c r="G6" s="32"/>
      <c r="H6" s="37"/>
    </row>
    <row r="7" spans="1:10" s="11" customFormat="1" ht="13">
      <c r="A7" s="33" t="s">
        <v>1</v>
      </c>
      <c r="B7" s="33"/>
      <c r="C7" s="49" t="s">
        <v>414</v>
      </c>
      <c r="D7" s="49" t="s">
        <v>3099</v>
      </c>
      <c r="E7" s="29"/>
      <c r="F7" s="25"/>
      <c r="G7" s="30"/>
      <c r="H7" s="50"/>
    </row>
    <row r="8" spans="1:10" s="11" customFormat="1" ht="182">
      <c r="A8" s="51" t="s">
        <v>42</v>
      </c>
      <c r="B8" s="51"/>
      <c r="C8" s="52" t="s">
        <v>448</v>
      </c>
      <c r="D8" s="52" t="s">
        <v>3100</v>
      </c>
      <c r="E8" s="27" t="s">
        <v>1954</v>
      </c>
      <c r="F8" s="54"/>
      <c r="G8" s="43">
        <v>128</v>
      </c>
      <c r="H8" s="34">
        <f t="shared" ref="H8:H24" si="0">SUM(F8*G8)</f>
        <v>0</v>
      </c>
    </row>
    <row r="9" spans="1:10" s="11" customFormat="1" ht="156">
      <c r="A9" s="51" t="s">
        <v>24</v>
      </c>
      <c r="B9" s="51"/>
      <c r="C9" s="52" t="s">
        <v>449</v>
      </c>
      <c r="D9" s="102" t="s">
        <v>3101</v>
      </c>
      <c r="E9" s="27" t="s">
        <v>1954</v>
      </c>
      <c r="F9" s="54"/>
      <c r="G9" s="43">
        <v>35</v>
      </c>
      <c r="H9" s="34">
        <f t="shared" si="0"/>
        <v>0</v>
      </c>
    </row>
    <row r="10" spans="1:10" s="11" customFormat="1" ht="125" customHeight="1">
      <c r="A10" s="51" t="s">
        <v>28</v>
      </c>
      <c r="B10" s="51"/>
      <c r="C10" s="52" t="s">
        <v>450</v>
      </c>
      <c r="D10" s="52" t="s">
        <v>3102</v>
      </c>
      <c r="E10" s="27" t="s">
        <v>1954</v>
      </c>
      <c r="F10" s="54"/>
      <c r="G10" s="43">
        <v>15</v>
      </c>
      <c r="H10" s="34">
        <f t="shared" si="0"/>
        <v>0</v>
      </c>
    </row>
    <row r="11" spans="1:10" s="11" customFormat="1" ht="208">
      <c r="A11" s="51" t="s">
        <v>30</v>
      </c>
      <c r="B11" s="51"/>
      <c r="C11" s="52" t="s">
        <v>451</v>
      </c>
      <c r="D11" s="52" t="s">
        <v>3103</v>
      </c>
      <c r="E11" s="27" t="s">
        <v>1954</v>
      </c>
      <c r="F11" s="54"/>
      <c r="G11" s="43">
        <v>16</v>
      </c>
      <c r="H11" s="34">
        <f t="shared" si="0"/>
        <v>0</v>
      </c>
    </row>
    <row r="12" spans="1:10" s="11" customFormat="1" ht="169">
      <c r="A12" s="51" t="s">
        <v>32</v>
      </c>
      <c r="B12" s="51"/>
      <c r="C12" s="52" t="s">
        <v>452</v>
      </c>
      <c r="D12" s="52" t="s">
        <v>3104</v>
      </c>
      <c r="E12" s="27" t="s">
        <v>1954</v>
      </c>
      <c r="F12" s="54"/>
      <c r="G12" s="43">
        <v>149</v>
      </c>
      <c r="H12" s="34">
        <f t="shared" si="0"/>
        <v>0</v>
      </c>
    </row>
    <row r="13" spans="1:10" s="11" customFormat="1" ht="208">
      <c r="A13" s="51" t="s">
        <v>35</v>
      </c>
      <c r="B13" s="51"/>
      <c r="C13" s="52" t="s">
        <v>453</v>
      </c>
      <c r="D13" s="52" t="s">
        <v>3105</v>
      </c>
      <c r="E13" s="27" t="s">
        <v>1954</v>
      </c>
      <c r="F13" s="54"/>
      <c r="G13" s="43">
        <v>369</v>
      </c>
      <c r="H13" s="34">
        <f t="shared" si="0"/>
        <v>0</v>
      </c>
    </row>
    <row r="14" spans="1:10" s="11" customFormat="1" ht="208">
      <c r="A14" s="51" t="s">
        <v>54</v>
      </c>
      <c r="B14" s="51"/>
      <c r="C14" s="52" t="s">
        <v>454</v>
      </c>
      <c r="D14" s="52" t="s">
        <v>3106</v>
      </c>
      <c r="E14" s="27" t="s">
        <v>1954</v>
      </c>
      <c r="F14" s="54"/>
      <c r="G14" s="43">
        <v>60</v>
      </c>
      <c r="H14" s="34">
        <f t="shared" si="0"/>
        <v>0</v>
      </c>
    </row>
    <row r="15" spans="1:10" s="11" customFormat="1" ht="221">
      <c r="A15" s="51" t="s">
        <v>70</v>
      </c>
      <c r="B15" s="51"/>
      <c r="C15" s="52" t="s">
        <v>455</v>
      </c>
      <c r="D15" s="52" t="s">
        <v>3107</v>
      </c>
      <c r="E15" s="27" t="s">
        <v>1954</v>
      </c>
      <c r="F15" s="54"/>
      <c r="G15" s="43">
        <v>13</v>
      </c>
      <c r="H15" s="34">
        <f t="shared" si="0"/>
        <v>0</v>
      </c>
    </row>
    <row r="16" spans="1:10" s="11" customFormat="1" ht="189" customHeight="1">
      <c r="A16" s="51" t="s">
        <v>72</v>
      </c>
      <c r="B16" s="51"/>
      <c r="C16" s="52" t="s">
        <v>456</v>
      </c>
      <c r="D16" s="52" t="s">
        <v>3108</v>
      </c>
      <c r="E16" s="27" t="s">
        <v>1954</v>
      </c>
      <c r="F16" s="54"/>
      <c r="G16" s="43">
        <v>869</v>
      </c>
      <c r="H16" s="34">
        <f t="shared" si="0"/>
        <v>0</v>
      </c>
    </row>
    <row r="17" spans="1:8" s="11" customFormat="1" ht="195">
      <c r="A17" s="51" t="s">
        <v>75</v>
      </c>
      <c r="B17" s="51"/>
      <c r="C17" s="52" t="s">
        <v>457</v>
      </c>
      <c r="D17" s="52" t="s">
        <v>3109</v>
      </c>
      <c r="E17" s="27" t="s">
        <v>1954</v>
      </c>
      <c r="F17" s="54"/>
      <c r="G17" s="43">
        <v>25</v>
      </c>
      <c r="H17" s="34">
        <f t="shared" si="0"/>
        <v>0</v>
      </c>
    </row>
    <row r="18" spans="1:8" s="11" customFormat="1" ht="169">
      <c r="A18" s="51" t="s">
        <v>77</v>
      </c>
      <c r="B18" s="51"/>
      <c r="C18" s="52" t="s">
        <v>458</v>
      </c>
      <c r="D18" s="52" t="s">
        <v>3110</v>
      </c>
      <c r="E18" s="27" t="s">
        <v>1954</v>
      </c>
      <c r="F18" s="54"/>
      <c r="G18" s="43">
        <v>29</v>
      </c>
      <c r="H18" s="34">
        <f t="shared" si="0"/>
        <v>0</v>
      </c>
    </row>
    <row r="19" spans="1:8" s="11" customFormat="1" ht="130">
      <c r="A19" s="51" t="s">
        <v>91</v>
      </c>
      <c r="B19" s="51"/>
      <c r="C19" s="52" t="s">
        <v>459</v>
      </c>
      <c r="D19" s="52" t="s">
        <v>3111</v>
      </c>
      <c r="E19" s="27" t="s">
        <v>1954</v>
      </c>
      <c r="F19" s="54"/>
      <c r="G19" s="43">
        <v>1</v>
      </c>
      <c r="H19" s="34">
        <f t="shared" si="0"/>
        <v>0</v>
      </c>
    </row>
    <row r="20" spans="1:8" s="11" customFormat="1" ht="78">
      <c r="A20" s="51" t="s">
        <v>101</v>
      </c>
      <c r="B20" s="51"/>
      <c r="C20" s="52" t="s">
        <v>460</v>
      </c>
      <c r="D20" s="52" t="s">
        <v>3112</v>
      </c>
      <c r="E20" s="27" t="s">
        <v>1954</v>
      </c>
      <c r="F20" s="54"/>
      <c r="G20" s="43">
        <v>29</v>
      </c>
      <c r="H20" s="34">
        <f t="shared" si="0"/>
        <v>0</v>
      </c>
    </row>
    <row r="21" spans="1:8" s="11" customFormat="1" ht="91">
      <c r="A21" s="51" t="s">
        <v>177</v>
      </c>
      <c r="B21" s="51"/>
      <c r="C21" s="52" t="s">
        <v>461</v>
      </c>
      <c r="D21" s="52" t="s">
        <v>3113</v>
      </c>
      <c r="E21" s="27" t="s">
        <v>1954</v>
      </c>
      <c r="F21" s="54"/>
      <c r="G21" s="43">
        <v>6</v>
      </c>
      <c r="H21" s="34">
        <f t="shared" si="0"/>
        <v>0</v>
      </c>
    </row>
    <row r="22" spans="1:8" s="11" customFormat="1" ht="111.65" customHeight="1">
      <c r="A22" s="51" t="s">
        <v>178</v>
      </c>
      <c r="B22" s="51"/>
      <c r="C22" s="52" t="s">
        <v>462</v>
      </c>
      <c r="D22" s="52" t="s">
        <v>3114</v>
      </c>
      <c r="E22" s="27" t="s">
        <v>1954</v>
      </c>
      <c r="F22" s="54"/>
      <c r="G22" s="43">
        <v>4</v>
      </c>
      <c r="H22" s="34">
        <f t="shared" si="0"/>
        <v>0</v>
      </c>
    </row>
    <row r="23" spans="1:8" s="11" customFormat="1" ht="78">
      <c r="A23" s="51" t="s">
        <v>179</v>
      </c>
      <c r="B23" s="51"/>
      <c r="C23" s="52" t="s">
        <v>463</v>
      </c>
      <c r="D23" s="52" t="s">
        <v>3115</v>
      </c>
      <c r="E23" s="27" t="s">
        <v>1954</v>
      </c>
      <c r="F23" s="54"/>
      <c r="G23" s="43">
        <v>6</v>
      </c>
      <c r="H23" s="34">
        <f t="shared" si="0"/>
        <v>0</v>
      </c>
    </row>
    <row r="24" spans="1:8" s="11" customFormat="1" ht="65">
      <c r="A24" s="51" t="s">
        <v>180</v>
      </c>
      <c r="B24" s="51"/>
      <c r="C24" s="52" t="s">
        <v>464</v>
      </c>
      <c r="D24" s="52" t="s">
        <v>3116</v>
      </c>
      <c r="E24" s="27" t="s">
        <v>1954</v>
      </c>
      <c r="F24" s="54"/>
      <c r="G24" s="43">
        <v>28</v>
      </c>
      <c r="H24" s="34">
        <f t="shared" si="0"/>
        <v>0</v>
      </c>
    </row>
    <row r="25" spans="1:8" s="11" customFormat="1" ht="13">
      <c r="A25" s="33" t="s">
        <v>1</v>
      </c>
      <c r="B25" s="33"/>
      <c r="C25" s="49" t="s">
        <v>414</v>
      </c>
      <c r="D25" s="49" t="s">
        <v>3099</v>
      </c>
      <c r="E25" s="27"/>
      <c r="F25" s="53"/>
      <c r="G25" s="56" t="s">
        <v>1919</v>
      </c>
      <c r="H25" s="57">
        <f>SUM(H8:H24)</f>
        <v>0</v>
      </c>
    </row>
    <row r="26" spans="1:8" s="11" customFormat="1" ht="13">
      <c r="A26" s="33" t="s">
        <v>3</v>
      </c>
      <c r="B26" s="33"/>
      <c r="C26" s="49" t="s">
        <v>415</v>
      </c>
      <c r="D26" s="49" t="s">
        <v>3117</v>
      </c>
      <c r="E26" s="27"/>
      <c r="F26" s="53"/>
      <c r="G26" s="43"/>
      <c r="H26" s="34"/>
    </row>
    <row r="27" spans="1:8" s="11" customFormat="1" ht="182">
      <c r="A27" s="51" t="s">
        <v>181</v>
      </c>
      <c r="B27" s="51"/>
      <c r="C27" s="52" t="s">
        <v>465</v>
      </c>
      <c r="D27" s="52" t="s">
        <v>3118</v>
      </c>
      <c r="E27" s="27" t="s">
        <v>1954</v>
      </c>
      <c r="F27" s="54"/>
      <c r="G27" s="43">
        <v>4</v>
      </c>
      <c r="H27" s="34">
        <f t="shared" ref="H27:H68" si="1">SUM(F27*G27)</f>
        <v>0</v>
      </c>
    </row>
    <row r="28" spans="1:8" s="11" customFormat="1" ht="208">
      <c r="A28" s="51" t="s">
        <v>182</v>
      </c>
      <c r="B28" s="51"/>
      <c r="C28" s="52" t="s">
        <v>466</v>
      </c>
      <c r="D28" s="52" t="s">
        <v>3119</v>
      </c>
      <c r="E28" s="27" t="s">
        <v>1954</v>
      </c>
      <c r="F28" s="54"/>
      <c r="G28" s="43">
        <v>14</v>
      </c>
      <c r="H28" s="34">
        <f t="shared" si="1"/>
        <v>0</v>
      </c>
    </row>
    <row r="29" spans="1:8" s="11" customFormat="1" ht="208">
      <c r="A29" s="51" t="s">
        <v>183</v>
      </c>
      <c r="B29" s="51"/>
      <c r="C29" s="52" t="s">
        <v>467</v>
      </c>
      <c r="D29" s="52" t="s">
        <v>3120</v>
      </c>
      <c r="E29" s="27" t="s">
        <v>1954</v>
      </c>
      <c r="F29" s="54"/>
      <c r="G29" s="43">
        <v>1</v>
      </c>
      <c r="H29" s="34">
        <f t="shared" si="1"/>
        <v>0</v>
      </c>
    </row>
    <row r="30" spans="1:8" s="11" customFormat="1" ht="208">
      <c r="A30" s="51" t="s">
        <v>184</v>
      </c>
      <c r="B30" s="51"/>
      <c r="C30" s="52" t="s">
        <v>468</v>
      </c>
      <c r="D30" s="52" t="s">
        <v>3121</v>
      </c>
      <c r="E30" s="27" t="s">
        <v>1954</v>
      </c>
      <c r="F30" s="54"/>
      <c r="G30" s="43">
        <v>2</v>
      </c>
      <c r="H30" s="34">
        <f t="shared" si="1"/>
        <v>0</v>
      </c>
    </row>
    <row r="31" spans="1:8" s="11" customFormat="1" ht="208">
      <c r="A31" s="51" t="s">
        <v>185</v>
      </c>
      <c r="B31" s="51"/>
      <c r="C31" s="52" t="s">
        <v>469</v>
      </c>
      <c r="D31" s="52" t="s">
        <v>3122</v>
      </c>
      <c r="E31" s="27" t="s">
        <v>1954</v>
      </c>
      <c r="F31" s="54"/>
      <c r="G31" s="43">
        <v>8</v>
      </c>
      <c r="H31" s="34">
        <f t="shared" si="1"/>
        <v>0</v>
      </c>
    </row>
    <row r="32" spans="1:8" s="11" customFormat="1" ht="208">
      <c r="A32" s="51" t="s">
        <v>186</v>
      </c>
      <c r="B32" s="51"/>
      <c r="C32" s="52" t="s">
        <v>470</v>
      </c>
      <c r="D32" s="52" t="s">
        <v>3123</v>
      </c>
      <c r="E32" s="27" t="s">
        <v>1954</v>
      </c>
      <c r="F32" s="54"/>
      <c r="G32" s="43">
        <v>17</v>
      </c>
      <c r="H32" s="34">
        <f t="shared" si="1"/>
        <v>0</v>
      </c>
    </row>
    <row r="33" spans="1:8" s="11" customFormat="1" ht="195">
      <c r="A33" s="51" t="s">
        <v>187</v>
      </c>
      <c r="B33" s="51"/>
      <c r="C33" s="52" t="s">
        <v>471</v>
      </c>
      <c r="D33" s="52" t="s">
        <v>3124</v>
      </c>
      <c r="E33" s="27" t="s">
        <v>1954</v>
      </c>
      <c r="F33" s="54"/>
      <c r="G33" s="43">
        <v>4</v>
      </c>
      <c r="H33" s="34">
        <f t="shared" si="1"/>
        <v>0</v>
      </c>
    </row>
    <row r="34" spans="1:8" s="11" customFormat="1" ht="195">
      <c r="A34" s="51" t="s">
        <v>188</v>
      </c>
      <c r="B34" s="51"/>
      <c r="C34" s="52" t="s">
        <v>472</v>
      </c>
      <c r="D34" s="52" t="s">
        <v>3125</v>
      </c>
      <c r="E34" s="27" t="s">
        <v>1954</v>
      </c>
      <c r="F34" s="54"/>
      <c r="G34" s="43">
        <v>3</v>
      </c>
      <c r="H34" s="34">
        <f t="shared" si="1"/>
        <v>0</v>
      </c>
    </row>
    <row r="35" spans="1:8" s="11" customFormat="1" ht="195">
      <c r="A35" s="51" t="s">
        <v>189</v>
      </c>
      <c r="B35" s="51"/>
      <c r="C35" s="52" t="s">
        <v>473</v>
      </c>
      <c r="D35" s="52" t="s">
        <v>3126</v>
      </c>
      <c r="E35" s="27" t="s">
        <v>1954</v>
      </c>
      <c r="F35" s="54"/>
      <c r="G35" s="43">
        <v>4</v>
      </c>
      <c r="H35" s="34">
        <f t="shared" si="1"/>
        <v>0</v>
      </c>
    </row>
    <row r="36" spans="1:8" s="11" customFormat="1" ht="195">
      <c r="A36" s="51" t="s">
        <v>190</v>
      </c>
      <c r="B36" s="51"/>
      <c r="C36" s="52" t="s">
        <v>474</v>
      </c>
      <c r="D36" s="52" t="s">
        <v>3127</v>
      </c>
      <c r="E36" s="27" t="s">
        <v>1954</v>
      </c>
      <c r="F36" s="54"/>
      <c r="G36" s="43">
        <v>2</v>
      </c>
      <c r="H36" s="34">
        <f t="shared" si="1"/>
        <v>0</v>
      </c>
    </row>
    <row r="37" spans="1:8" s="11" customFormat="1" ht="247">
      <c r="A37" s="51" t="s">
        <v>191</v>
      </c>
      <c r="B37" s="51"/>
      <c r="C37" s="52" t="s">
        <v>475</v>
      </c>
      <c r="D37" s="52" t="s">
        <v>3128</v>
      </c>
      <c r="E37" s="27" t="s">
        <v>1954</v>
      </c>
      <c r="F37" s="54"/>
      <c r="G37" s="43">
        <v>3</v>
      </c>
      <c r="H37" s="34">
        <f t="shared" si="1"/>
        <v>0</v>
      </c>
    </row>
    <row r="38" spans="1:8" s="11" customFormat="1" ht="247">
      <c r="A38" s="51" t="s">
        <v>192</v>
      </c>
      <c r="B38" s="51"/>
      <c r="C38" s="52" t="s">
        <v>476</v>
      </c>
      <c r="D38" s="52" t="s">
        <v>3129</v>
      </c>
      <c r="E38" s="27" t="s">
        <v>1954</v>
      </c>
      <c r="F38" s="54"/>
      <c r="G38" s="43">
        <v>14</v>
      </c>
      <c r="H38" s="34">
        <f t="shared" si="1"/>
        <v>0</v>
      </c>
    </row>
    <row r="39" spans="1:8" s="11" customFormat="1" ht="247">
      <c r="A39" s="51" t="s">
        <v>193</v>
      </c>
      <c r="B39" s="51"/>
      <c r="C39" s="52" t="s">
        <v>477</v>
      </c>
      <c r="D39" s="52" t="s">
        <v>3130</v>
      </c>
      <c r="E39" s="27" t="s">
        <v>1954</v>
      </c>
      <c r="F39" s="54"/>
      <c r="G39" s="43">
        <v>5</v>
      </c>
      <c r="H39" s="34">
        <f t="shared" si="1"/>
        <v>0</v>
      </c>
    </row>
    <row r="40" spans="1:8" s="11" customFormat="1" ht="247">
      <c r="A40" s="51" t="s">
        <v>194</v>
      </c>
      <c r="B40" s="51"/>
      <c r="C40" s="52" t="s">
        <v>478</v>
      </c>
      <c r="D40" s="52" t="s">
        <v>3131</v>
      </c>
      <c r="E40" s="27" t="s">
        <v>1954</v>
      </c>
      <c r="F40" s="54"/>
      <c r="G40" s="43">
        <v>1</v>
      </c>
      <c r="H40" s="34">
        <f t="shared" si="1"/>
        <v>0</v>
      </c>
    </row>
    <row r="41" spans="1:8" s="11" customFormat="1" ht="234">
      <c r="A41" s="51" t="s">
        <v>195</v>
      </c>
      <c r="B41" s="51"/>
      <c r="C41" s="52" t="s">
        <v>479</v>
      </c>
      <c r="D41" s="52" t="s">
        <v>3132</v>
      </c>
      <c r="E41" s="27" t="s">
        <v>1954</v>
      </c>
      <c r="F41" s="54"/>
      <c r="G41" s="43">
        <v>1</v>
      </c>
      <c r="H41" s="34">
        <f t="shared" si="1"/>
        <v>0</v>
      </c>
    </row>
    <row r="42" spans="1:8" s="11" customFormat="1" ht="247">
      <c r="A42" s="51" t="s">
        <v>196</v>
      </c>
      <c r="B42" s="51"/>
      <c r="C42" s="52" t="s">
        <v>480</v>
      </c>
      <c r="D42" s="52" t="s">
        <v>3133</v>
      </c>
      <c r="E42" s="27" t="s">
        <v>1954</v>
      </c>
      <c r="F42" s="54"/>
      <c r="G42" s="43">
        <v>3</v>
      </c>
      <c r="H42" s="34">
        <f t="shared" si="1"/>
        <v>0</v>
      </c>
    </row>
    <row r="43" spans="1:8" s="11" customFormat="1" ht="273">
      <c r="A43" s="51" t="s">
        <v>197</v>
      </c>
      <c r="B43" s="51"/>
      <c r="C43" s="52" t="s">
        <v>481</v>
      </c>
      <c r="D43" s="52" t="s">
        <v>3134</v>
      </c>
      <c r="E43" s="27" t="s">
        <v>1954</v>
      </c>
      <c r="F43" s="54"/>
      <c r="G43" s="43">
        <v>1</v>
      </c>
      <c r="H43" s="34">
        <f t="shared" si="1"/>
        <v>0</v>
      </c>
    </row>
    <row r="44" spans="1:8" s="11" customFormat="1" ht="234">
      <c r="A44" s="51" t="s">
        <v>198</v>
      </c>
      <c r="B44" s="51"/>
      <c r="C44" s="52" t="s">
        <v>482</v>
      </c>
      <c r="D44" s="52" t="s">
        <v>3135</v>
      </c>
      <c r="E44" s="27" t="s">
        <v>1954</v>
      </c>
      <c r="F44" s="54"/>
      <c r="G44" s="43">
        <v>2</v>
      </c>
      <c r="H44" s="34">
        <f t="shared" si="1"/>
        <v>0</v>
      </c>
    </row>
    <row r="45" spans="1:8" s="11" customFormat="1" ht="247">
      <c r="A45" s="51" t="s">
        <v>199</v>
      </c>
      <c r="B45" s="51"/>
      <c r="C45" s="52" t="s">
        <v>483</v>
      </c>
      <c r="D45" s="52" t="s">
        <v>3136</v>
      </c>
      <c r="E45" s="27" t="s">
        <v>1954</v>
      </c>
      <c r="F45" s="54"/>
      <c r="G45" s="43">
        <v>1</v>
      </c>
      <c r="H45" s="34">
        <f t="shared" si="1"/>
        <v>0</v>
      </c>
    </row>
    <row r="46" spans="1:8" s="11" customFormat="1" ht="247">
      <c r="A46" s="51" t="s">
        <v>200</v>
      </c>
      <c r="B46" s="51"/>
      <c r="C46" s="52" t="s">
        <v>484</v>
      </c>
      <c r="D46" s="52" t="s">
        <v>3137</v>
      </c>
      <c r="E46" s="27" t="s">
        <v>1954</v>
      </c>
      <c r="F46" s="54"/>
      <c r="G46" s="43">
        <v>1</v>
      </c>
      <c r="H46" s="34">
        <f t="shared" si="1"/>
        <v>0</v>
      </c>
    </row>
    <row r="47" spans="1:8" s="11" customFormat="1" ht="273">
      <c r="A47" s="51" t="s">
        <v>201</v>
      </c>
      <c r="B47" s="51"/>
      <c r="C47" s="52" t="s">
        <v>485</v>
      </c>
      <c r="D47" s="52" t="s">
        <v>3138</v>
      </c>
      <c r="E47" s="27" t="s">
        <v>1954</v>
      </c>
      <c r="F47" s="54"/>
      <c r="G47" s="43">
        <v>4</v>
      </c>
      <c r="H47" s="34">
        <f t="shared" si="1"/>
        <v>0</v>
      </c>
    </row>
    <row r="48" spans="1:8" s="11" customFormat="1" ht="234">
      <c r="A48" s="51" t="s">
        <v>202</v>
      </c>
      <c r="B48" s="51"/>
      <c r="C48" s="52" t="s">
        <v>486</v>
      </c>
      <c r="D48" s="52" t="s">
        <v>3139</v>
      </c>
      <c r="E48" s="27" t="s">
        <v>1954</v>
      </c>
      <c r="F48" s="54"/>
      <c r="G48" s="43">
        <v>2</v>
      </c>
      <c r="H48" s="34">
        <f t="shared" si="1"/>
        <v>0</v>
      </c>
    </row>
    <row r="49" spans="1:8" s="11" customFormat="1" ht="234">
      <c r="A49" s="51" t="s">
        <v>203</v>
      </c>
      <c r="B49" s="51"/>
      <c r="C49" s="52" t="s">
        <v>487</v>
      </c>
      <c r="D49" s="52" t="s">
        <v>3140</v>
      </c>
      <c r="E49" s="27" t="s">
        <v>1954</v>
      </c>
      <c r="F49" s="54"/>
      <c r="G49" s="43">
        <v>1</v>
      </c>
      <c r="H49" s="34">
        <f t="shared" si="1"/>
        <v>0</v>
      </c>
    </row>
    <row r="50" spans="1:8" s="11" customFormat="1" ht="260">
      <c r="A50" s="51" t="s">
        <v>204</v>
      </c>
      <c r="B50" s="51"/>
      <c r="C50" s="52" t="s">
        <v>488</v>
      </c>
      <c r="D50" s="52" t="s">
        <v>3141</v>
      </c>
      <c r="E50" s="27" t="s">
        <v>1954</v>
      </c>
      <c r="F50" s="54"/>
      <c r="G50" s="43">
        <v>1</v>
      </c>
      <c r="H50" s="34">
        <f t="shared" si="1"/>
        <v>0</v>
      </c>
    </row>
    <row r="51" spans="1:8" s="11" customFormat="1" ht="223.25" customHeight="1">
      <c r="A51" s="51" t="s">
        <v>205</v>
      </c>
      <c r="B51" s="51"/>
      <c r="C51" s="52" t="s">
        <v>489</v>
      </c>
      <c r="D51" s="52" t="s">
        <v>3142</v>
      </c>
      <c r="E51" s="27" t="s">
        <v>1954</v>
      </c>
      <c r="F51" s="54"/>
      <c r="G51" s="43">
        <v>2</v>
      </c>
      <c r="H51" s="34">
        <f t="shared" si="1"/>
        <v>0</v>
      </c>
    </row>
    <row r="52" spans="1:8" s="11" customFormat="1" ht="247">
      <c r="A52" s="51" t="s">
        <v>206</v>
      </c>
      <c r="B52" s="51"/>
      <c r="C52" s="52" t="s">
        <v>490</v>
      </c>
      <c r="D52" s="52" t="s">
        <v>3143</v>
      </c>
      <c r="E52" s="27" t="s">
        <v>1954</v>
      </c>
      <c r="F52" s="54"/>
      <c r="G52" s="43">
        <v>3</v>
      </c>
      <c r="H52" s="34">
        <f t="shared" si="1"/>
        <v>0</v>
      </c>
    </row>
    <row r="53" spans="1:8" s="11" customFormat="1" ht="273">
      <c r="A53" s="51" t="s">
        <v>207</v>
      </c>
      <c r="B53" s="51"/>
      <c r="C53" s="52" t="s">
        <v>491</v>
      </c>
      <c r="D53" s="52" t="s">
        <v>3144</v>
      </c>
      <c r="E53" s="27" t="s">
        <v>1954</v>
      </c>
      <c r="F53" s="54"/>
      <c r="G53" s="43">
        <v>2</v>
      </c>
      <c r="H53" s="34">
        <f t="shared" si="1"/>
        <v>0</v>
      </c>
    </row>
    <row r="54" spans="1:8" s="11" customFormat="1" ht="247">
      <c r="A54" s="51" t="s">
        <v>208</v>
      </c>
      <c r="B54" s="51"/>
      <c r="C54" s="52" t="s">
        <v>492</v>
      </c>
      <c r="D54" s="52" t="s">
        <v>3145</v>
      </c>
      <c r="E54" s="27" t="s">
        <v>1954</v>
      </c>
      <c r="F54" s="54"/>
      <c r="G54" s="43">
        <v>1</v>
      </c>
      <c r="H54" s="34">
        <f t="shared" si="1"/>
        <v>0</v>
      </c>
    </row>
    <row r="55" spans="1:8" s="11" customFormat="1" ht="247">
      <c r="A55" s="51" t="s">
        <v>209</v>
      </c>
      <c r="B55" s="51"/>
      <c r="C55" s="52" t="s">
        <v>493</v>
      </c>
      <c r="D55" s="52" t="s">
        <v>3146</v>
      </c>
      <c r="E55" s="27" t="s">
        <v>1954</v>
      </c>
      <c r="F55" s="54"/>
      <c r="G55" s="43">
        <v>1</v>
      </c>
      <c r="H55" s="34">
        <f t="shared" si="1"/>
        <v>0</v>
      </c>
    </row>
    <row r="56" spans="1:8" s="11" customFormat="1" ht="247">
      <c r="A56" s="51" t="s">
        <v>210</v>
      </c>
      <c r="B56" s="51"/>
      <c r="C56" s="52" t="s">
        <v>494</v>
      </c>
      <c r="D56" s="52" t="s">
        <v>3147</v>
      </c>
      <c r="E56" s="27" t="s">
        <v>1954</v>
      </c>
      <c r="F56" s="54"/>
      <c r="G56" s="43">
        <v>4</v>
      </c>
      <c r="H56" s="34">
        <f t="shared" si="1"/>
        <v>0</v>
      </c>
    </row>
    <row r="57" spans="1:8" s="11" customFormat="1" ht="247">
      <c r="A57" s="51" t="s">
        <v>211</v>
      </c>
      <c r="B57" s="51"/>
      <c r="C57" s="52" t="s">
        <v>495</v>
      </c>
      <c r="D57" s="52" t="s">
        <v>3148</v>
      </c>
      <c r="E57" s="27" t="s">
        <v>1954</v>
      </c>
      <c r="F57" s="54"/>
      <c r="G57" s="43">
        <v>2</v>
      </c>
      <c r="H57" s="34">
        <f t="shared" si="1"/>
        <v>0</v>
      </c>
    </row>
    <row r="58" spans="1:8" s="11" customFormat="1" ht="247">
      <c r="A58" s="51" t="s">
        <v>212</v>
      </c>
      <c r="B58" s="51"/>
      <c r="C58" s="52" t="s">
        <v>496</v>
      </c>
      <c r="D58" s="52" t="s">
        <v>3149</v>
      </c>
      <c r="E58" s="27" t="s">
        <v>1954</v>
      </c>
      <c r="F58" s="54"/>
      <c r="G58" s="43">
        <v>3</v>
      </c>
      <c r="H58" s="34">
        <f t="shared" si="1"/>
        <v>0</v>
      </c>
    </row>
    <row r="59" spans="1:8" s="11" customFormat="1" ht="247">
      <c r="A59" s="51" t="s">
        <v>213</v>
      </c>
      <c r="B59" s="51"/>
      <c r="C59" s="52" t="s">
        <v>497</v>
      </c>
      <c r="D59" s="52" t="s">
        <v>3150</v>
      </c>
      <c r="E59" s="27" t="s">
        <v>1954</v>
      </c>
      <c r="F59" s="54"/>
      <c r="G59" s="43">
        <v>1</v>
      </c>
      <c r="H59" s="34">
        <f t="shared" si="1"/>
        <v>0</v>
      </c>
    </row>
    <row r="60" spans="1:8" s="11" customFormat="1" ht="247">
      <c r="A60" s="51" t="s">
        <v>214</v>
      </c>
      <c r="B60" s="51"/>
      <c r="C60" s="52" t="s">
        <v>498</v>
      </c>
      <c r="D60" s="52" t="s">
        <v>3151</v>
      </c>
      <c r="E60" s="27" t="s">
        <v>1954</v>
      </c>
      <c r="F60" s="54"/>
      <c r="G60" s="43">
        <v>2</v>
      </c>
      <c r="H60" s="34">
        <f t="shared" si="1"/>
        <v>0</v>
      </c>
    </row>
    <row r="61" spans="1:8" s="11" customFormat="1" ht="130">
      <c r="A61" s="51" t="s">
        <v>215</v>
      </c>
      <c r="B61" s="51"/>
      <c r="C61" s="52" t="s">
        <v>499</v>
      </c>
      <c r="D61" s="52" t="s">
        <v>3152</v>
      </c>
      <c r="E61" s="27" t="s">
        <v>1954</v>
      </c>
      <c r="F61" s="54"/>
      <c r="G61" s="43">
        <v>6</v>
      </c>
      <c r="H61" s="34">
        <f t="shared" si="1"/>
        <v>0</v>
      </c>
    </row>
    <row r="62" spans="1:8" s="11" customFormat="1" ht="130">
      <c r="A62" s="51" t="s">
        <v>216</v>
      </c>
      <c r="B62" s="51"/>
      <c r="C62" s="52" t="s">
        <v>500</v>
      </c>
      <c r="D62" s="52" t="s">
        <v>3153</v>
      </c>
      <c r="E62" s="27" t="s">
        <v>1954</v>
      </c>
      <c r="F62" s="54"/>
      <c r="G62" s="43">
        <v>4</v>
      </c>
      <c r="H62" s="34">
        <f t="shared" si="1"/>
        <v>0</v>
      </c>
    </row>
    <row r="63" spans="1:8" s="11" customFormat="1" ht="169">
      <c r="A63" s="51" t="s">
        <v>416</v>
      </c>
      <c r="B63" s="51"/>
      <c r="C63" s="52" t="s">
        <v>501</v>
      </c>
      <c r="D63" s="52" t="s">
        <v>3154</v>
      </c>
      <c r="E63" s="27" t="s">
        <v>1954</v>
      </c>
      <c r="F63" s="54"/>
      <c r="G63" s="43">
        <v>1</v>
      </c>
      <c r="H63" s="34">
        <f t="shared" si="1"/>
        <v>0</v>
      </c>
    </row>
    <row r="64" spans="1:8" s="11" customFormat="1" ht="169">
      <c r="A64" s="51" t="s">
        <v>417</v>
      </c>
      <c r="B64" s="51"/>
      <c r="C64" s="52" t="s">
        <v>502</v>
      </c>
      <c r="D64" s="52" t="s">
        <v>3155</v>
      </c>
      <c r="E64" s="27" t="s">
        <v>1954</v>
      </c>
      <c r="F64" s="54"/>
      <c r="G64" s="43">
        <v>1</v>
      </c>
      <c r="H64" s="34">
        <f t="shared" si="1"/>
        <v>0</v>
      </c>
    </row>
    <row r="65" spans="1:8" s="11" customFormat="1" ht="169">
      <c r="A65" s="51" t="s">
        <v>418</v>
      </c>
      <c r="B65" s="51"/>
      <c r="C65" s="52" t="s">
        <v>503</v>
      </c>
      <c r="D65" s="52" t="s">
        <v>3156</v>
      </c>
      <c r="E65" s="27" t="s">
        <v>1954</v>
      </c>
      <c r="F65" s="54"/>
      <c r="G65" s="43">
        <v>1</v>
      </c>
      <c r="H65" s="34">
        <f t="shared" si="1"/>
        <v>0</v>
      </c>
    </row>
    <row r="66" spans="1:8" s="11" customFormat="1" ht="182">
      <c r="A66" s="51" t="s">
        <v>419</v>
      </c>
      <c r="B66" s="51"/>
      <c r="C66" s="52" t="s">
        <v>504</v>
      </c>
      <c r="D66" s="52" t="s">
        <v>3157</v>
      </c>
      <c r="E66" s="27" t="s">
        <v>1954</v>
      </c>
      <c r="F66" s="54"/>
      <c r="G66" s="43">
        <v>1</v>
      </c>
      <c r="H66" s="34">
        <f t="shared" si="1"/>
        <v>0</v>
      </c>
    </row>
    <row r="67" spans="1:8" s="11" customFormat="1" ht="169">
      <c r="A67" s="51" t="s">
        <v>420</v>
      </c>
      <c r="B67" s="51"/>
      <c r="C67" s="52" t="s">
        <v>505</v>
      </c>
      <c r="D67" s="52" t="s">
        <v>3158</v>
      </c>
      <c r="E67" s="27" t="s">
        <v>1954</v>
      </c>
      <c r="F67" s="54"/>
      <c r="G67" s="43">
        <v>1</v>
      </c>
      <c r="H67" s="34">
        <f t="shared" si="1"/>
        <v>0</v>
      </c>
    </row>
    <row r="68" spans="1:8" s="11" customFormat="1" ht="247">
      <c r="A68" s="51" t="s">
        <v>421</v>
      </c>
      <c r="B68" s="51"/>
      <c r="C68" s="52" t="s">
        <v>506</v>
      </c>
      <c r="D68" s="52" t="s">
        <v>3159</v>
      </c>
      <c r="E68" s="27" t="s">
        <v>1954</v>
      </c>
      <c r="F68" s="54"/>
      <c r="G68" s="43">
        <v>4</v>
      </c>
      <c r="H68" s="34">
        <f t="shared" si="1"/>
        <v>0</v>
      </c>
    </row>
    <row r="69" spans="1:8" s="11" customFormat="1" ht="13">
      <c r="A69" s="33" t="s">
        <v>3</v>
      </c>
      <c r="B69" s="33"/>
      <c r="C69" s="49" t="s">
        <v>415</v>
      </c>
      <c r="D69" s="49" t="s">
        <v>3117</v>
      </c>
      <c r="E69" s="27"/>
      <c r="F69" s="54"/>
      <c r="G69" s="56" t="s">
        <v>3160</v>
      </c>
      <c r="H69" s="57">
        <f>SUM(H27:H68)</f>
        <v>0</v>
      </c>
    </row>
    <row r="70" spans="1:8" s="11" customFormat="1" ht="13">
      <c r="A70" s="33" t="s">
        <v>7</v>
      </c>
      <c r="B70" s="33"/>
      <c r="C70" s="49" t="s">
        <v>422</v>
      </c>
      <c r="D70" s="49" t="s">
        <v>2490</v>
      </c>
      <c r="E70" s="27"/>
      <c r="F70" s="54"/>
      <c r="G70" s="43"/>
      <c r="H70" s="34"/>
    </row>
    <row r="71" spans="1:8" s="11" customFormat="1" ht="117">
      <c r="A71" s="51" t="s">
        <v>423</v>
      </c>
      <c r="B71" s="51"/>
      <c r="C71" s="52" t="s">
        <v>507</v>
      </c>
      <c r="D71" s="52" t="s">
        <v>3161</v>
      </c>
      <c r="E71" s="27" t="s">
        <v>1954</v>
      </c>
      <c r="F71" s="54"/>
      <c r="G71" s="43">
        <v>2</v>
      </c>
      <c r="H71" s="34">
        <f t="shared" ref="H71:H89" si="2">SUM(F71*G71)</f>
        <v>0</v>
      </c>
    </row>
    <row r="72" spans="1:8" s="11" customFormat="1" ht="169">
      <c r="A72" s="51" t="s">
        <v>424</v>
      </c>
      <c r="B72" s="51"/>
      <c r="C72" s="52" t="s">
        <v>508</v>
      </c>
      <c r="D72" s="52" t="s">
        <v>3162</v>
      </c>
      <c r="E72" s="27" t="s">
        <v>1954</v>
      </c>
      <c r="F72" s="54"/>
      <c r="G72" s="43">
        <v>1</v>
      </c>
      <c r="H72" s="34">
        <f t="shared" si="2"/>
        <v>0</v>
      </c>
    </row>
    <row r="73" spans="1:8" s="11" customFormat="1" ht="143">
      <c r="A73" s="51" t="s">
        <v>425</v>
      </c>
      <c r="B73" s="51"/>
      <c r="C73" s="52" t="s">
        <v>509</v>
      </c>
      <c r="D73" s="52" t="s">
        <v>3163</v>
      </c>
      <c r="E73" s="27" t="s">
        <v>1954</v>
      </c>
      <c r="F73" s="54"/>
      <c r="G73" s="43">
        <v>1</v>
      </c>
      <c r="H73" s="34">
        <f t="shared" si="2"/>
        <v>0</v>
      </c>
    </row>
    <row r="74" spans="1:8" s="11" customFormat="1" ht="221">
      <c r="A74" s="51" t="s">
        <v>426</v>
      </c>
      <c r="B74" s="51"/>
      <c r="C74" s="52" t="s">
        <v>510</v>
      </c>
      <c r="D74" s="52" t="s">
        <v>3164</v>
      </c>
      <c r="E74" s="27" t="s">
        <v>1954</v>
      </c>
      <c r="F74" s="54"/>
      <c r="G74" s="43">
        <v>1</v>
      </c>
      <c r="H74" s="34">
        <f t="shared" si="2"/>
        <v>0</v>
      </c>
    </row>
    <row r="75" spans="1:8" s="11" customFormat="1" ht="143">
      <c r="A75" s="51" t="s">
        <v>427</v>
      </c>
      <c r="B75" s="51"/>
      <c r="C75" s="52" t="s">
        <v>511</v>
      </c>
      <c r="D75" s="52" t="s">
        <v>3165</v>
      </c>
      <c r="E75" s="27" t="s">
        <v>1954</v>
      </c>
      <c r="F75" s="54"/>
      <c r="G75" s="43">
        <v>1</v>
      </c>
      <c r="H75" s="34">
        <f t="shared" si="2"/>
        <v>0</v>
      </c>
    </row>
    <row r="76" spans="1:8" s="11" customFormat="1" ht="143">
      <c r="A76" s="51" t="s">
        <v>428</v>
      </c>
      <c r="B76" s="51"/>
      <c r="C76" s="52" t="s">
        <v>512</v>
      </c>
      <c r="D76" s="52" t="s">
        <v>3166</v>
      </c>
      <c r="E76" s="27" t="s">
        <v>1954</v>
      </c>
      <c r="F76" s="54"/>
      <c r="G76" s="43">
        <v>1</v>
      </c>
      <c r="H76" s="34">
        <f t="shared" si="2"/>
        <v>0</v>
      </c>
    </row>
    <row r="77" spans="1:8" s="11" customFormat="1" ht="130">
      <c r="A77" s="51" t="s">
        <v>429</v>
      </c>
      <c r="B77" s="51"/>
      <c r="C77" s="52" t="s">
        <v>513</v>
      </c>
      <c r="D77" s="52" t="s">
        <v>3167</v>
      </c>
      <c r="E77" s="27" t="s">
        <v>1954</v>
      </c>
      <c r="F77" s="54"/>
      <c r="G77" s="43">
        <v>1</v>
      </c>
      <c r="H77" s="34">
        <f t="shared" si="2"/>
        <v>0</v>
      </c>
    </row>
    <row r="78" spans="1:8" s="11" customFormat="1" ht="169">
      <c r="A78" s="51" t="s">
        <v>430</v>
      </c>
      <c r="B78" s="51"/>
      <c r="C78" s="52" t="s">
        <v>514</v>
      </c>
      <c r="D78" s="52" t="s">
        <v>3168</v>
      </c>
      <c r="E78" s="27" t="s">
        <v>1954</v>
      </c>
      <c r="F78" s="54"/>
      <c r="G78" s="43">
        <v>1</v>
      </c>
      <c r="H78" s="34">
        <f t="shared" si="2"/>
        <v>0</v>
      </c>
    </row>
    <row r="79" spans="1:8" s="11" customFormat="1" ht="156">
      <c r="A79" s="51" t="s">
        <v>431</v>
      </c>
      <c r="B79" s="51"/>
      <c r="C79" s="52" t="s">
        <v>515</v>
      </c>
      <c r="D79" s="52" t="s">
        <v>3169</v>
      </c>
      <c r="E79" s="27" t="s">
        <v>1954</v>
      </c>
      <c r="F79" s="54"/>
      <c r="G79" s="43">
        <v>1</v>
      </c>
      <c r="H79" s="34">
        <f t="shared" si="2"/>
        <v>0</v>
      </c>
    </row>
    <row r="80" spans="1:8" s="11" customFormat="1" ht="143">
      <c r="A80" s="51" t="s">
        <v>432</v>
      </c>
      <c r="B80" s="51"/>
      <c r="C80" s="52" t="s">
        <v>516</v>
      </c>
      <c r="D80" s="52" t="s">
        <v>3170</v>
      </c>
      <c r="E80" s="27" t="s">
        <v>1954</v>
      </c>
      <c r="F80" s="54"/>
      <c r="G80" s="43">
        <v>4</v>
      </c>
      <c r="H80" s="34">
        <f t="shared" si="2"/>
        <v>0</v>
      </c>
    </row>
    <row r="81" spans="1:8" s="11" customFormat="1" ht="182">
      <c r="A81" s="51" t="s">
        <v>433</v>
      </c>
      <c r="B81" s="51"/>
      <c r="C81" s="52" t="s">
        <v>517</v>
      </c>
      <c r="D81" s="52" t="s">
        <v>3171</v>
      </c>
      <c r="E81" s="27" t="s">
        <v>1954</v>
      </c>
      <c r="F81" s="54"/>
      <c r="G81" s="43">
        <v>1</v>
      </c>
      <c r="H81" s="34">
        <f t="shared" si="2"/>
        <v>0</v>
      </c>
    </row>
    <row r="82" spans="1:8" s="11" customFormat="1" ht="117">
      <c r="A82" s="51" t="s">
        <v>434</v>
      </c>
      <c r="B82" s="51"/>
      <c r="C82" s="52" t="s">
        <v>518</v>
      </c>
      <c r="D82" s="52" t="s">
        <v>3172</v>
      </c>
      <c r="E82" s="27" t="s">
        <v>1954</v>
      </c>
      <c r="F82" s="54"/>
      <c r="G82" s="43">
        <v>1</v>
      </c>
      <c r="H82" s="34">
        <f t="shared" si="2"/>
        <v>0</v>
      </c>
    </row>
    <row r="83" spans="1:8" s="11" customFormat="1" ht="156">
      <c r="A83" s="51" t="s">
        <v>435</v>
      </c>
      <c r="B83" s="51"/>
      <c r="C83" s="52" t="s">
        <v>519</v>
      </c>
      <c r="D83" s="52" t="s">
        <v>3173</v>
      </c>
      <c r="E83" s="27" t="s">
        <v>1954</v>
      </c>
      <c r="F83" s="54"/>
      <c r="G83" s="43">
        <v>1</v>
      </c>
      <c r="H83" s="34">
        <f t="shared" si="2"/>
        <v>0</v>
      </c>
    </row>
    <row r="84" spans="1:8" s="11" customFormat="1" ht="169">
      <c r="A84" s="51" t="s">
        <v>436</v>
      </c>
      <c r="B84" s="51"/>
      <c r="C84" s="52" t="s">
        <v>520</v>
      </c>
      <c r="D84" s="52" t="s">
        <v>3174</v>
      </c>
      <c r="E84" s="27" t="s">
        <v>1954</v>
      </c>
      <c r="F84" s="54"/>
      <c r="G84" s="43">
        <v>20</v>
      </c>
      <c r="H84" s="34">
        <f t="shared" si="2"/>
        <v>0</v>
      </c>
    </row>
    <row r="85" spans="1:8" s="11" customFormat="1" ht="143">
      <c r="A85" s="51" t="s">
        <v>437</v>
      </c>
      <c r="B85" s="51"/>
      <c r="C85" s="52" t="s">
        <v>521</v>
      </c>
      <c r="D85" s="52" t="s">
        <v>3175</v>
      </c>
      <c r="E85" s="27" t="s">
        <v>1954</v>
      </c>
      <c r="F85" s="54"/>
      <c r="G85" s="43">
        <v>2</v>
      </c>
      <c r="H85" s="34">
        <f t="shared" si="2"/>
        <v>0</v>
      </c>
    </row>
    <row r="86" spans="1:8" s="11" customFormat="1" ht="195">
      <c r="A86" s="51" t="s">
        <v>438</v>
      </c>
      <c r="B86" s="51"/>
      <c r="C86" s="52" t="s">
        <v>522</v>
      </c>
      <c r="D86" s="52" t="s">
        <v>3176</v>
      </c>
      <c r="E86" s="27" t="s">
        <v>1954</v>
      </c>
      <c r="F86" s="54"/>
      <c r="G86" s="43">
        <v>1</v>
      </c>
      <c r="H86" s="34">
        <f t="shared" si="2"/>
        <v>0</v>
      </c>
    </row>
    <row r="87" spans="1:8" s="11" customFormat="1" ht="156">
      <c r="A87" s="51" t="s">
        <v>439</v>
      </c>
      <c r="B87" s="51"/>
      <c r="C87" s="52" t="s">
        <v>523</v>
      </c>
      <c r="D87" s="52" t="s">
        <v>3177</v>
      </c>
      <c r="E87" s="27" t="s">
        <v>1954</v>
      </c>
      <c r="F87" s="54"/>
      <c r="G87" s="43">
        <v>2</v>
      </c>
      <c r="H87" s="34">
        <f t="shared" si="2"/>
        <v>0</v>
      </c>
    </row>
    <row r="88" spans="1:8" s="11" customFormat="1" ht="260">
      <c r="A88" s="51" t="s">
        <v>440</v>
      </c>
      <c r="B88" s="51"/>
      <c r="C88" s="52" t="s">
        <v>524</v>
      </c>
      <c r="D88" s="52" t="s">
        <v>3178</v>
      </c>
      <c r="E88" s="27" t="s">
        <v>1954</v>
      </c>
      <c r="F88" s="54"/>
      <c r="G88" s="43">
        <v>2</v>
      </c>
      <c r="H88" s="34">
        <f t="shared" si="2"/>
        <v>0</v>
      </c>
    </row>
    <row r="89" spans="1:8" s="11" customFormat="1" ht="143">
      <c r="A89" s="51" t="s">
        <v>441</v>
      </c>
      <c r="B89" s="51"/>
      <c r="C89" s="52" t="s">
        <v>525</v>
      </c>
      <c r="D89" s="52" t="s">
        <v>3179</v>
      </c>
      <c r="E89" s="27" t="s">
        <v>1954</v>
      </c>
      <c r="F89" s="54"/>
      <c r="G89" s="43">
        <v>2</v>
      </c>
      <c r="H89" s="34">
        <f t="shared" si="2"/>
        <v>0</v>
      </c>
    </row>
    <row r="90" spans="1:8" s="11" customFormat="1" ht="13">
      <c r="A90" s="33" t="s">
        <v>7</v>
      </c>
      <c r="B90" s="33"/>
      <c r="C90" s="49" t="s">
        <v>422</v>
      </c>
      <c r="D90" s="49" t="s">
        <v>2490</v>
      </c>
      <c r="E90" s="27"/>
      <c r="F90" s="54"/>
      <c r="G90" s="56" t="s">
        <v>1928</v>
      </c>
      <c r="H90" s="57">
        <f>SUM(H71:H89)</f>
        <v>0</v>
      </c>
    </row>
    <row r="91" spans="1:8" s="11" customFormat="1" ht="26">
      <c r="A91" s="35" t="s">
        <v>442</v>
      </c>
      <c r="B91" s="40"/>
      <c r="C91" s="108" t="s">
        <v>443</v>
      </c>
      <c r="D91" s="108" t="s">
        <v>3180</v>
      </c>
      <c r="E91" s="36"/>
      <c r="F91" s="17"/>
      <c r="G91" s="32"/>
      <c r="H91" s="37"/>
    </row>
    <row r="92" spans="1:8" s="11" customFormat="1" ht="13">
      <c r="A92" s="33" t="s">
        <v>1</v>
      </c>
      <c r="B92" s="33"/>
      <c r="C92" s="49" t="s">
        <v>414</v>
      </c>
      <c r="D92" s="49" t="s">
        <v>3099</v>
      </c>
      <c r="E92" s="27"/>
      <c r="F92" s="53"/>
      <c r="G92" s="56"/>
      <c r="H92" s="57">
        <f>H25</f>
        <v>0</v>
      </c>
    </row>
    <row r="93" spans="1:8" s="11" customFormat="1" ht="13">
      <c r="A93" s="33" t="s">
        <v>3</v>
      </c>
      <c r="B93" s="33"/>
      <c r="C93" s="49" t="s">
        <v>415</v>
      </c>
      <c r="D93" s="49" t="s">
        <v>3117</v>
      </c>
      <c r="E93" s="27"/>
      <c r="F93" s="54"/>
      <c r="G93" s="56"/>
      <c r="H93" s="57">
        <f>H69</f>
        <v>0</v>
      </c>
    </row>
    <row r="94" spans="1:8" s="11" customFormat="1" ht="13">
      <c r="A94" s="66" t="s">
        <v>7</v>
      </c>
      <c r="B94" s="66"/>
      <c r="C94" s="67" t="s">
        <v>422</v>
      </c>
      <c r="D94" s="67" t="s">
        <v>2490</v>
      </c>
      <c r="E94" s="62"/>
      <c r="F94" s="54"/>
      <c r="G94" s="56"/>
      <c r="H94" s="57">
        <f>H90</f>
        <v>0</v>
      </c>
    </row>
    <row r="95" spans="1:8" s="11" customFormat="1" ht="26">
      <c r="A95" s="69" t="s">
        <v>77</v>
      </c>
      <c r="B95" s="70"/>
      <c r="C95" s="117" t="s">
        <v>444</v>
      </c>
      <c r="D95" s="117" t="s">
        <v>3181</v>
      </c>
      <c r="E95" s="77"/>
      <c r="F95" s="78"/>
      <c r="G95" s="56"/>
      <c r="H95" s="57">
        <f>SUM(H92:H94)</f>
        <v>0</v>
      </c>
    </row>
    <row r="96" spans="1:8" s="11" customFormat="1" ht="13">
      <c r="A96" s="61"/>
      <c r="B96" s="61"/>
      <c r="C96" s="68"/>
      <c r="D96" s="68"/>
      <c r="E96" s="63"/>
      <c r="F96" s="53"/>
      <c r="G96" s="43"/>
      <c r="H96" s="34"/>
    </row>
    <row r="97" spans="1:8" s="11" customFormat="1" ht="13">
      <c r="A97" s="51"/>
      <c r="B97" s="51"/>
      <c r="C97" s="52"/>
      <c r="D97" s="52"/>
      <c r="E97" s="27"/>
      <c r="F97" s="53"/>
      <c r="G97" s="43"/>
      <c r="H97" s="34"/>
    </row>
  </sheetData>
  <mergeCells count="2">
    <mergeCell ref="A1:H1"/>
    <mergeCell ref="A2:H2"/>
  </mergeCells>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A63E-36E8-48DA-92D8-E5C9D78B79CC}">
  <dimension ref="A1:F14"/>
  <sheetViews>
    <sheetView tabSelected="1" zoomScale="80" zoomScaleNormal="80" workbookViewId="0">
      <selection activeCell="L10" sqref="L10"/>
    </sheetView>
  </sheetViews>
  <sheetFormatPr defaultColWidth="8.90625" defaultRowHeight="14.5"/>
  <cols>
    <col min="1" max="1" width="6.6328125" customWidth="1"/>
    <col min="2" max="2" width="8.90625" customWidth="1"/>
    <col min="3" max="4" width="37.54296875" customWidth="1"/>
    <col min="5" max="5" width="11.36328125" customWidth="1"/>
    <col min="6" max="6" width="16.6328125" customWidth="1"/>
  </cols>
  <sheetData>
    <row r="1" spans="1:6" ht="15.65" customHeight="1">
      <c r="A1" s="197" t="s">
        <v>1756</v>
      </c>
      <c r="B1" s="197"/>
      <c r="C1" s="197"/>
      <c r="D1" s="197"/>
      <c r="E1" s="197"/>
      <c r="F1" s="197"/>
    </row>
    <row r="2" spans="1:6" ht="15.5">
      <c r="A2" s="217" t="s">
        <v>3195</v>
      </c>
      <c r="B2" s="217"/>
      <c r="C2" s="218"/>
      <c r="D2" s="218"/>
      <c r="E2" s="218"/>
      <c r="F2" s="218"/>
    </row>
    <row r="3" spans="1:6">
      <c r="E3" s="200"/>
      <c r="F3" s="201"/>
    </row>
    <row r="4" spans="1:6" ht="47.5">
      <c r="A4" s="46" t="s">
        <v>3182</v>
      </c>
      <c r="B4" s="87" t="s">
        <v>1749</v>
      </c>
      <c r="C4" s="195" t="s">
        <v>3183</v>
      </c>
      <c r="D4" s="195" t="s">
        <v>1060</v>
      </c>
      <c r="E4" s="198" t="s">
        <v>3184</v>
      </c>
      <c r="F4" s="199" t="s">
        <v>3185</v>
      </c>
    </row>
    <row r="5" spans="1:6">
      <c r="A5" s="194" t="s">
        <v>9</v>
      </c>
      <c r="B5" s="194" t="s">
        <v>10</v>
      </c>
      <c r="C5" s="195" t="s">
        <v>14</v>
      </c>
      <c r="D5" s="195"/>
      <c r="E5" s="196" t="s">
        <v>3186</v>
      </c>
      <c r="F5" s="207" t="s">
        <v>11</v>
      </c>
    </row>
    <row r="6" spans="1:6" ht="29">
      <c r="A6" s="203">
        <v>1</v>
      </c>
      <c r="B6" s="203"/>
      <c r="C6" s="204" t="s">
        <v>3187</v>
      </c>
      <c r="D6" s="204" t="s">
        <v>3203</v>
      </c>
      <c r="E6" s="205" t="s">
        <v>3188</v>
      </c>
      <c r="F6" s="206">
        <v>0</v>
      </c>
    </row>
    <row r="7" spans="1:6" ht="29">
      <c r="A7" s="203">
        <v>2</v>
      </c>
      <c r="B7" s="203"/>
      <c r="C7" s="204" t="s">
        <v>3189</v>
      </c>
      <c r="D7" s="204" t="s">
        <v>3204</v>
      </c>
      <c r="E7" s="205" t="s">
        <v>3188</v>
      </c>
      <c r="F7" s="206">
        <v>0</v>
      </c>
    </row>
    <row r="8" spans="1:6" ht="43.5">
      <c r="A8" s="203">
        <v>3</v>
      </c>
      <c r="B8" s="203"/>
      <c r="C8" s="204" t="s">
        <v>3190</v>
      </c>
      <c r="D8" s="204" t="s">
        <v>3205</v>
      </c>
      <c r="E8" s="205" t="s">
        <v>3188</v>
      </c>
      <c r="F8" s="206">
        <v>0</v>
      </c>
    </row>
    <row r="9" spans="1:6" ht="29">
      <c r="A9" s="203">
        <v>4</v>
      </c>
      <c r="B9" s="203"/>
      <c r="C9" s="204" t="s">
        <v>3191</v>
      </c>
      <c r="D9" s="204" t="s">
        <v>3206</v>
      </c>
      <c r="E9" s="205" t="s">
        <v>3188</v>
      </c>
      <c r="F9" s="206">
        <v>0</v>
      </c>
    </row>
    <row r="10" spans="1:6" ht="43.5">
      <c r="A10" s="203">
        <v>5</v>
      </c>
      <c r="B10" s="203"/>
      <c r="C10" s="204" t="s">
        <v>3207</v>
      </c>
      <c r="D10" s="204" t="s">
        <v>3208</v>
      </c>
      <c r="E10" s="205" t="s">
        <v>3188</v>
      </c>
      <c r="F10" s="206">
        <v>0</v>
      </c>
    </row>
    <row r="11" spans="1:6" ht="29">
      <c r="A11" s="203">
        <v>6</v>
      </c>
      <c r="B11" s="203"/>
      <c r="C11" s="204" t="s">
        <v>3192</v>
      </c>
      <c r="D11" s="204" t="s">
        <v>3209</v>
      </c>
      <c r="E11" s="205" t="s">
        <v>3188</v>
      </c>
      <c r="F11" s="206">
        <v>0</v>
      </c>
    </row>
    <row r="12" spans="1:6" ht="43.5">
      <c r="A12" s="203">
        <v>7</v>
      </c>
      <c r="B12" s="203"/>
      <c r="C12" s="204" t="s">
        <v>3201</v>
      </c>
      <c r="D12" s="204" t="s">
        <v>3210</v>
      </c>
      <c r="E12" s="205" t="s">
        <v>3188</v>
      </c>
      <c r="F12" s="206">
        <v>0</v>
      </c>
    </row>
    <row r="13" spans="1:6" ht="29">
      <c r="A13" s="203">
        <v>8</v>
      </c>
      <c r="B13" s="203"/>
      <c r="C13" s="204" t="s">
        <v>3193</v>
      </c>
      <c r="D13" s="204" t="s">
        <v>3211</v>
      </c>
      <c r="E13" s="205" t="s">
        <v>3188</v>
      </c>
      <c r="F13" s="206">
        <v>0</v>
      </c>
    </row>
    <row r="14" spans="1:6">
      <c r="A14" s="238">
        <v>0</v>
      </c>
      <c r="B14" s="238"/>
      <c r="C14" s="239" t="s">
        <v>3194</v>
      </c>
      <c r="D14" s="239" t="s">
        <v>3202</v>
      </c>
      <c r="E14" s="238"/>
      <c r="F14" s="208">
        <f>SUM(F6:F13)</f>
        <v>0</v>
      </c>
    </row>
  </sheetData>
  <mergeCells count="1">
    <mergeCell ref="A2:F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344"/>
  <sheetViews>
    <sheetView zoomScale="70" zoomScaleNormal="70" zoomScalePageLayoutView="85" workbookViewId="0">
      <pane ySplit="4" topLeftCell="A5" activePane="bottomLeft" state="frozen"/>
      <selection pane="bottomLeft" sqref="A1:H1"/>
    </sheetView>
  </sheetViews>
  <sheetFormatPr defaultColWidth="8.90625" defaultRowHeight="15.5"/>
  <cols>
    <col min="1" max="1" width="6.6328125" style="31" customWidth="1"/>
    <col min="2" max="2" width="6.6328125" style="47" customWidth="1"/>
    <col min="3" max="3" width="36.36328125" style="44" customWidth="1"/>
    <col min="4" max="4" width="38.6328125" style="44" customWidth="1"/>
    <col min="5" max="5" width="8.9062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1756</v>
      </c>
      <c r="B1" s="219"/>
      <c r="C1" s="219"/>
      <c r="D1" s="219"/>
      <c r="E1" s="219"/>
      <c r="F1" s="219"/>
      <c r="G1" s="219"/>
      <c r="H1" s="220"/>
    </row>
    <row r="2" spans="1:10" s="11" customFormat="1" ht="36" customHeight="1">
      <c r="A2" s="211" t="s">
        <v>1757</v>
      </c>
      <c r="B2" s="212"/>
      <c r="C2" s="212"/>
      <c r="D2" s="212"/>
      <c r="E2" s="212"/>
      <c r="F2" s="212"/>
      <c r="G2" s="212"/>
      <c r="H2" s="213"/>
    </row>
    <row r="3" spans="1:10" s="88" customFormat="1" ht="89">
      <c r="A3" s="16" t="s">
        <v>1748</v>
      </c>
      <c r="B3" s="87" t="s">
        <v>1749</v>
      </c>
      <c r="C3" s="16" t="s">
        <v>18</v>
      </c>
      <c r="D3" s="16" t="s">
        <v>1750</v>
      </c>
      <c r="E3" s="90" t="s">
        <v>1751</v>
      </c>
      <c r="F3" s="91" t="s">
        <v>1752</v>
      </c>
      <c r="G3" s="23" t="s">
        <v>1753</v>
      </c>
      <c r="H3" s="24" t="s">
        <v>1754</v>
      </c>
      <c r="J3" s="89"/>
    </row>
    <row r="4" spans="1:10" s="11" customFormat="1" ht="13">
      <c r="A4" s="28" t="s">
        <v>9</v>
      </c>
      <c r="B4" s="28" t="s">
        <v>10</v>
      </c>
      <c r="C4" s="46" t="s">
        <v>14</v>
      </c>
      <c r="D4" s="46"/>
      <c r="E4" s="22" t="s">
        <v>15</v>
      </c>
      <c r="F4" s="48" t="s">
        <v>11</v>
      </c>
      <c r="G4" s="48" t="s">
        <v>16</v>
      </c>
      <c r="H4" s="38" t="s">
        <v>17</v>
      </c>
    </row>
    <row r="5" spans="1:10" s="11" customFormat="1" ht="13">
      <c r="A5" s="35" t="s">
        <v>574</v>
      </c>
      <c r="B5" s="40"/>
      <c r="C5" s="26" t="s">
        <v>1550</v>
      </c>
      <c r="D5" s="26" t="s">
        <v>2189</v>
      </c>
      <c r="E5" s="36"/>
      <c r="F5" s="17"/>
      <c r="G5" s="32"/>
      <c r="H5" s="37"/>
    </row>
    <row r="6" spans="1:10" s="11" customFormat="1" ht="26">
      <c r="A6" s="35"/>
      <c r="B6" s="40"/>
      <c r="C6" s="108" t="s">
        <v>1551</v>
      </c>
      <c r="D6" s="108" t="s">
        <v>2190</v>
      </c>
      <c r="E6" s="36"/>
      <c r="F6" s="17"/>
      <c r="G6" s="32"/>
      <c r="H6" s="37"/>
    </row>
    <row r="7" spans="1:10" s="11" customFormat="1" ht="13">
      <c r="A7" s="33" t="s">
        <v>1</v>
      </c>
      <c r="B7" s="33"/>
      <c r="C7" s="49" t="s">
        <v>352</v>
      </c>
      <c r="D7" s="49" t="s">
        <v>2191</v>
      </c>
      <c r="E7" s="29"/>
      <c r="F7" s="25"/>
      <c r="G7" s="30"/>
      <c r="H7" s="50"/>
    </row>
    <row r="8" spans="1:10" s="11" customFormat="1" ht="169">
      <c r="A8" s="51" t="s">
        <v>42</v>
      </c>
      <c r="B8" s="51"/>
      <c r="C8" s="52" t="s">
        <v>575</v>
      </c>
      <c r="D8" s="52" t="s">
        <v>2192</v>
      </c>
      <c r="E8" s="29" t="s">
        <v>1755</v>
      </c>
      <c r="F8" s="82"/>
      <c r="G8" s="43">
        <v>1</v>
      </c>
      <c r="H8" s="34">
        <f t="shared" ref="H8" si="0">F8*G8</f>
        <v>0</v>
      </c>
    </row>
    <row r="9" spans="1:10" s="11" customFormat="1" ht="78">
      <c r="A9" s="51" t="s">
        <v>24</v>
      </c>
      <c r="B9" s="51"/>
      <c r="C9" s="52" t="s">
        <v>576</v>
      </c>
      <c r="D9" s="52" t="s">
        <v>2193</v>
      </c>
      <c r="E9" s="27" t="s">
        <v>4</v>
      </c>
      <c r="F9" s="54"/>
      <c r="G9" s="43">
        <v>1150</v>
      </c>
      <c r="H9" s="34">
        <f t="shared" ref="H9" si="1">F9*G9</f>
        <v>0</v>
      </c>
    </row>
    <row r="10" spans="1:10" s="11" customFormat="1" ht="65">
      <c r="A10" s="51" t="s">
        <v>28</v>
      </c>
      <c r="B10" s="51"/>
      <c r="C10" s="52" t="s">
        <v>577</v>
      </c>
      <c r="D10" s="52" t="s">
        <v>2194</v>
      </c>
      <c r="E10" s="27" t="s">
        <v>4</v>
      </c>
      <c r="F10" s="54"/>
      <c r="G10" s="43">
        <v>466.2</v>
      </c>
      <c r="H10" s="34">
        <f t="shared" ref="H10" si="2">F10*G10</f>
        <v>0</v>
      </c>
    </row>
    <row r="11" spans="1:10" s="11" customFormat="1" ht="65">
      <c r="A11" s="51" t="s">
        <v>30</v>
      </c>
      <c r="B11" s="51"/>
      <c r="C11" s="52" t="s">
        <v>578</v>
      </c>
      <c r="D11" s="52" t="s">
        <v>2195</v>
      </c>
      <c r="E11" s="29" t="s">
        <v>1770</v>
      </c>
      <c r="F11" s="54"/>
      <c r="G11" s="43">
        <v>8</v>
      </c>
      <c r="H11" s="34">
        <f t="shared" ref="H11" si="3">F11*G11</f>
        <v>0</v>
      </c>
    </row>
    <row r="12" spans="1:10" s="11" customFormat="1" ht="65">
      <c r="A12" s="51" t="s">
        <v>32</v>
      </c>
      <c r="B12" s="51"/>
      <c r="C12" s="52" t="s">
        <v>579</v>
      </c>
      <c r="D12" s="52" t="s">
        <v>2196</v>
      </c>
      <c r="E12" s="29" t="s">
        <v>1770</v>
      </c>
      <c r="F12" s="54"/>
      <c r="G12" s="43">
        <v>1</v>
      </c>
      <c r="H12" s="34">
        <f t="shared" ref="H12" si="4">F12*G12</f>
        <v>0</v>
      </c>
    </row>
    <row r="13" spans="1:10" s="11" customFormat="1" ht="65">
      <c r="A13" s="51" t="s">
        <v>35</v>
      </c>
      <c r="B13" s="51"/>
      <c r="C13" s="52" t="s">
        <v>580</v>
      </c>
      <c r="D13" s="52" t="s">
        <v>2197</v>
      </c>
      <c r="E13" s="27" t="s">
        <v>4</v>
      </c>
      <c r="F13" s="54"/>
      <c r="G13" s="43">
        <v>448</v>
      </c>
      <c r="H13" s="34">
        <f t="shared" ref="H13" si="5">F13*G13</f>
        <v>0</v>
      </c>
    </row>
    <row r="14" spans="1:10" s="11" customFormat="1" ht="13">
      <c r="A14" s="33" t="s">
        <v>1</v>
      </c>
      <c r="B14" s="33"/>
      <c r="C14" s="49" t="s">
        <v>352</v>
      </c>
      <c r="D14" s="49" t="s">
        <v>2191</v>
      </c>
      <c r="E14" s="27"/>
      <c r="F14" s="53"/>
      <c r="G14" s="56" t="s">
        <v>2198</v>
      </c>
      <c r="H14" s="57">
        <f>SUM(H8:H13)</f>
        <v>0</v>
      </c>
    </row>
    <row r="15" spans="1:10" s="11" customFormat="1" ht="13">
      <c r="A15" s="33" t="s">
        <v>3</v>
      </c>
      <c r="B15" s="33"/>
      <c r="C15" s="49" t="s">
        <v>351</v>
      </c>
      <c r="D15" s="49" t="s">
        <v>2199</v>
      </c>
      <c r="E15" s="27"/>
      <c r="F15" s="53"/>
      <c r="G15" s="43"/>
      <c r="H15" s="34"/>
    </row>
    <row r="16" spans="1:10" s="11" customFormat="1" ht="13">
      <c r="A16" s="33"/>
      <c r="B16" s="33"/>
      <c r="C16" s="49" t="s">
        <v>581</v>
      </c>
      <c r="D16" s="49" t="s">
        <v>2200</v>
      </c>
      <c r="E16" s="27"/>
      <c r="F16" s="53"/>
      <c r="G16" s="43"/>
      <c r="H16" s="34"/>
    </row>
    <row r="17" spans="1:8" s="11" customFormat="1" ht="91">
      <c r="A17" s="51" t="s">
        <v>54</v>
      </c>
      <c r="B17" s="51"/>
      <c r="C17" s="52" t="s">
        <v>582</v>
      </c>
      <c r="D17" s="52" t="s">
        <v>2201</v>
      </c>
      <c r="E17" s="27" t="s">
        <v>5</v>
      </c>
      <c r="F17" s="54"/>
      <c r="G17" s="43">
        <v>928</v>
      </c>
      <c r="H17" s="34">
        <f t="shared" ref="H17" si="6">F17*G17</f>
        <v>0</v>
      </c>
    </row>
    <row r="18" spans="1:8" s="11" customFormat="1" ht="409.25" customHeight="1">
      <c r="A18" s="51" t="s">
        <v>70</v>
      </c>
      <c r="B18" s="51"/>
      <c r="C18" s="52" t="s">
        <v>583</v>
      </c>
      <c r="D18" s="52" t="s">
        <v>2202</v>
      </c>
      <c r="E18" s="27" t="s">
        <v>5</v>
      </c>
      <c r="F18" s="54"/>
      <c r="G18" s="43">
        <v>8470</v>
      </c>
      <c r="H18" s="34">
        <f t="shared" ref="H18" si="7">F18*G18</f>
        <v>0</v>
      </c>
    </row>
    <row r="19" spans="1:8" s="11" customFormat="1" ht="275.5">
      <c r="A19" s="51" t="s">
        <v>72</v>
      </c>
      <c r="B19" s="51"/>
      <c r="C19" s="52" t="s">
        <v>584</v>
      </c>
      <c r="D19" s="118" t="s">
        <v>2203</v>
      </c>
      <c r="E19" s="27" t="s">
        <v>5</v>
      </c>
      <c r="F19" s="54"/>
      <c r="G19" s="43">
        <v>472</v>
      </c>
      <c r="H19" s="34">
        <f t="shared" ref="H19" si="8">F19*G19</f>
        <v>0</v>
      </c>
    </row>
    <row r="20" spans="1:8" s="11" customFormat="1" ht="13">
      <c r="A20" s="51"/>
      <c r="B20" s="51"/>
      <c r="C20" s="49" t="s">
        <v>585</v>
      </c>
      <c r="D20" s="49" t="s">
        <v>2204</v>
      </c>
      <c r="E20" s="27"/>
      <c r="F20" s="53"/>
      <c r="G20" s="43"/>
      <c r="H20" s="34"/>
    </row>
    <row r="21" spans="1:8" s="11" customFormat="1" ht="237.65" customHeight="1">
      <c r="A21" s="51" t="s">
        <v>75</v>
      </c>
      <c r="B21" s="51"/>
      <c r="C21" s="52" t="s">
        <v>586</v>
      </c>
      <c r="D21" s="52" t="s">
        <v>2205</v>
      </c>
      <c r="E21" s="27" t="s">
        <v>5</v>
      </c>
      <c r="F21" s="54"/>
      <c r="G21" s="43">
        <v>3342</v>
      </c>
      <c r="H21" s="34">
        <f t="shared" ref="H21" si="9">F21*G21</f>
        <v>0</v>
      </c>
    </row>
    <row r="22" spans="1:8" s="11" customFormat="1" ht="78">
      <c r="A22" s="51" t="s">
        <v>77</v>
      </c>
      <c r="B22" s="51"/>
      <c r="C22" s="52" t="s">
        <v>587</v>
      </c>
      <c r="D22" s="52" t="s">
        <v>2206</v>
      </c>
      <c r="E22" s="27" t="s">
        <v>5</v>
      </c>
      <c r="F22" s="54"/>
      <c r="G22" s="43">
        <v>6528</v>
      </c>
      <c r="H22" s="34">
        <f t="shared" ref="H22" si="10">F22*G22</f>
        <v>0</v>
      </c>
    </row>
    <row r="23" spans="1:8" s="11" customFormat="1" ht="13">
      <c r="A23" s="51"/>
      <c r="B23" s="51"/>
      <c r="C23" s="49" t="s">
        <v>588</v>
      </c>
      <c r="D23" s="49" t="s">
        <v>2207</v>
      </c>
      <c r="E23" s="27"/>
      <c r="F23" s="53"/>
      <c r="G23" s="43"/>
      <c r="H23" s="34"/>
    </row>
    <row r="24" spans="1:8" s="11" customFormat="1" ht="91">
      <c r="A24" s="51" t="s">
        <v>91</v>
      </c>
      <c r="B24" s="51"/>
      <c r="C24" s="52" t="s">
        <v>589</v>
      </c>
      <c r="D24" s="52" t="s">
        <v>2208</v>
      </c>
      <c r="E24" s="27" t="s">
        <v>5</v>
      </c>
      <c r="F24" s="54"/>
      <c r="G24" s="43">
        <v>897</v>
      </c>
      <c r="H24" s="34">
        <f t="shared" ref="H24" si="11">F24*G24</f>
        <v>0</v>
      </c>
    </row>
    <row r="25" spans="1:8" s="11" customFormat="1" ht="13">
      <c r="A25" s="51"/>
      <c r="B25" s="51"/>
      <c r="C25" s="49" t="s">
        <v>590</v>
      </c>
      <c r="D25" s="49" t="s">
        <v>2209</v>
      </c>
      <c r="E25" s="27"/>
      <c r="F25" s="54"/>
      <c r="G25" s="43"/>
      <c r="H25" s="34"/>
    </row>
    <row r="26" spans="1:8" s="11" customFormat="1" ht="65">
      <c r="A26" s="51" t="s">
        <v>101</v>
      </c>
      <c r="B26" s="51"/>
      <c r="C26" s="52" t="s">
        <v>591</v>
      </c>
      <c r="D26" s="52" t="s">
        <v>2210</v>
      </c>
      <c r="E26" s="27" t="s">
        <v>5</v>
      </c>
      <c r="F26" s="54"/>
      <c r="G26" s="43">
        <v>10.42</v>
      </c>
      <c r="H26" s="34">
        <f t="shared" ref="H26" si="12">F26*G26</f>
        <v>0</v>
      </c>
    </row>
    <row r="27" spans="1:8" s="11" customFormat="1" ht="13">
      <c r="A27" s="33" t="s">
        <v>3</v>
      </c>
      <c r="B27" s="33"/>
      <c r="C27" s="49" t="s">
        <v>351</v>
      </c>
      <c r="D27" s="49" t="s">
        <v>2199</v>
      </c>
      <c r="E27" s="27"/>
      <c r="F27" s="53"/>
      <c r="G27" s="56" t="s">
        <v>1928</v>
      </c>
      <c r="H27" s="57">
        <f>SUM(H17:H26)</f>
        <v>0</v>
      </c>
    </row>
    <row r="28" spans="1:8" s="11" customFormat="1" ht="13">
      <c r="A28" s="33" t="s">
        <v>7</v>
      </c>
      <c r="B28" s="33"/>
      <c r="C28" s="80" t="s">
        <v>543</v>
      </c>
      <c r="D28" s="80" t="s">
        <v>2211</v>
      </c>
      <c r="E28" s="27"/>
      <c r="F28" s="53"/>
      <c r="G28" s="43"/>
      <c r="H28" s="34"/>
    </row>
    <row r="29" spans="1:8" s="11" customFormat="1" ht="78">
      <c r="A29" s="51" t="s">
        <v>177</v>
      </c>
      <c r="B29" s="51"/>
      <c r="C29" s="52" t="s">
        <v>592</v>
      </c>
      <c r="D29" s="52" t="s">
        <v>2250</v>
      </c>
      <c r="E29" s="27"/>
      <c r="F29" s="53"/>
      <c r="G29" s="43"/>
      <c r="H29" s="34"/>
    </row>
    <row r="30" spans="1:8" s="11" customFormat="1" ht="13">
      <c r="A30" s="51"/>
      <c r="B30" s="51"/>
      <c r="C30" s="52" t="s">
        <v>593</v>
      </c>
      <c r="D30" s="102" t="s">
        <v>2212</v>
      </c>
      <c r="E30" s="27" t="s">
        <v>5</v>
      </c>
      <c r="F30" s="54"/>
      <c r="G30" s="43">
        <v>645.98</v>
      </c>
      <c r="H30" s="34">
        <f t="shared" ref="H30" si="13">F30*G30</f>
        <v>0</v>
      </c>
    </row>
    <row r="31" spans="1:8" s="11" customFormat="1" ht="13">
      <c r="A31" s="51"/>
      <c r="B31" s="51"/>
      <c r="C31" s="52" t="s">
        <v>594</v>
      </c>
      <c r="D31" s="102" t="s">
        <v>2213</v>
      </c>
      <c r="E31" s="27" t="s">
        <v>5</v>
      </c>
      <c r="F31" s="54"/>
      <c r="G31" s="43">
        <v>138.41</v>
      </c>
      <c r="H31" s="34">
        <f t="shared" ref="H31:H32" si="14">F31*G31</f>
        <v>0</v>
      </c>
    </row>
    <row r="32" spans="1:8" s="11" customFormat="1" ht="26">
      <c r="A32" s="51"/>
      <c r="B32" s="51"/>
      <c r="C32" s="52" t="s">
        <v>595</v>
      </c>
      <c r="D32" s="102" t="s">
        <v>2214</v>
      </c>
      <c r="E32" s="27" t="s">
        <v>5</v>
      </c>
      <c r="F32" s="54"/>
      <c r="G32" s="43">
        <v>38.68</v>
      </c>
      <c r="H32" s="34">
        <f t="shared" si="14"/>
        <v>0</v>
      </c>
    </row>
    <row r="33" spans="1:8" s="11" customFormat="1" ht="130">
      <c r="A33" s="51" t="s">
        <v>178</v>
      </c>
      <c r="B33" s="51"/>
      <c r="C33" s="52" t="s">
        <v>596</v>
      </c>
      <c r="D33" s="52" t="s">
        <v>2249</v>
      </c>
      <c r="E33" s="27"/>
      <c r="F33" s="53"/>
      <c r="G33" s="43"/>
      <c r="H33" s="34"/>
    </row>
    <row r="34" spans="1:8" s="11" customFormat="1" ht="13">
      <c r="A34" s="51"/>
      <c r="B34" s="51"/>
      <c r="C34" s="52" t="s">
        <v>597</v>
      </c>
      <c r="D34" s="52" t="s">
        <v>2215</v>
      </c>
      <c r="E34" s="27" t="s">
        <v>5</v>
      </c>
      <c r="F34" s="54"/>
      <c r="G34" s="43">
        <v>244.75</v>
      </c>
      <c r="H34" s="34">
        <f t="shared" ref="H34:H36" si="15">F34*G34</f>
        <v>0</v>
      </c>
    </row>
    <row r="35" spans="1:8" s="11" customFormat="1" ht="13">
      <c r="A35" s="51"/>
      <c r="B35" s="51"/>
      <c r="C35" s="52" t="s">
        <v>598</v>
      </c>
      <c r="D35" s="52" t="s">
        <v>2216</v>
      </c>
      <c r="E35" s="27" t="s">
        <v>5</v>
      </c>
      <c r="F35" s="54"/>
      <c r="G35" s="43">
        <v>285.44</v>
      </c>
      <c r="H35" s="34">
        <f t="shared" si="15"/>
        <v>0</v>
      </c>
    </row>
    <row r="36" spans="1:8" s="11" customFormat="1" ht="13">
      <c r="A36" s="51"/>
      <c r="B36" s="51"/>
      <c r="C36" s="52" t="s">
        <v>599</v>
      </c>
      <c r="D36" s="52" t="s">
        <v>2217</v>
      </c>
      <c r="E36" s="27" t="s">
        <v>5</v>
      </c>
      <c r="F36" s="54"/>
      <c r="G36" s="43">
        <v>180.47</v>
      </c>
      <c r="H36" s="34">
        <f t="shared" si="15"/>
        <v>0</v>
      </c>
    </row>
    <row r="37" spans="1:8" s="11" customFormat="1" ht="104">
      <c r="A37" s="51" t="s">
        <v>179</v>
      </c>
      <c r="B37" s="51"/>
      <c r="C37" s="52" t="s">
        <v>600</v>
      </c>
      <c r="D37" s="52" t="s">
        <v>2248</v>
      </c>
      <c r="E37" s="27" t="s">
        <v>5</v>
      </c>
      <c r="F37" s="54"/>
      <c r="G37" s="43">
        <v>29.34</v>
      </c>
      <c r="H37" s="34">
        <f t="shared" ref="H37" si="16">F37*G37</f>
        <v>0</v>
      </c>
    </row>
    <row r="38" spans="1:8" s="11" customFormat="1" ht="78">
      <c r="A38" s="51" t="s">
        <v>180</v>
      </c>
      <c r="B38" s="51"/>
      <c r="C38" s="52" t="s">
        <v>601</v>
      </c>
      <c r="D38" s="52" t="s">
        <v>2247</v>
      </c>
      <c r="E38" s="27"/>
      <c r="F38" s="53"/>
      <c r="G38" s="43"/>
      <c r="H38" s="34"/>
    </row>
    <row r="39" spans="1:8" s="11" customFormat="1" ht="13">
      <c r="A39" s="51"/>
      <c r="B39" s="51"/>
      <c r="C39" s="52" t="s">
        <v>602</v>
      </c>
      <c r="D39" s="102" t="s">
        <v>2218</v>
      </c>
      <c r="E39" s="27" t="s">
        <v>5</v>
      </c>
      <c r="F39" s="54"/>
      <c r="G39" s="43">
        <v>4.47</v>
      </c>
      <c r="H39" s="34">
        <f t="shared" ref="H39:H41" si="17">F39*G39</f>
        <v>0</v>
      </c>
    </row>
    <row r="40" spans="1:8" s="11" customFormat="1" ht="13">
      <c r="A40" s="51"/>
      <c r="B40" s="51"/>
      <c r="C40" s="52" t="s">
        <v>603</v>
      </c>
      <c r="D40" s="102" t="s">
        <v>2219</v>
      </c>
      <c r="E40" s="27" t="s">
        <v>5</v>
      </c>
      <c r="F40" s="54"/>
      <c r="G40" s="43">
        <v>23.83</v>
      </c>
      <c r="H40" s="34">
        <f t="shared" si="17"/>
        <v>0</v>
      </c>
    </row>
    <row r="41" spans="1:8" s="11" customFormat="1" ht="13">
      <c r="A41" s="51"/>
      <c r="B41" s="51"/>
      <c r="C41" s="52" t="s">
        <v>604</v>
      </c>
      <c r="D41" s="102" t="s">
        <v>2220</v>
      </c>
      <c r="E41" s="27" t="s">
        <v>5</v>
      </c>
      <c r="F41" s="54"/>
      <c r="G41" s="43">
        <v>51.51</v>
      </c>
      <c r="H41" s="34">
        <f t="shared" si="17"/>
        <v>0</v>
      </c>
    </row>
    <row r="42" spans="1:8" s="11" customFormat="1" ht="13">
      <c r="A42" s="51"/>
      <c r="B42" s="51"/>
      <c r="C42" s="52" t="s">
        <v>605</v>
      </c>
      <c r="D42" s="102" t="s">
        <v>2221</v>
      </c>
      <c r="E42" s="27" t="s">
        <v>5</v>
      </c>
      <c r="F42" s="54"/>
      <c r="G42" s="43">
        <v>53.6</v>
      </c>
      <c r="H42" s="34">
        <f t="shared" ref="H42:H43" si="18">F42*G42</f>
        <v>0</v>
      </c>
    </row>
    <row r="43" spans="1:8" s="11" customFormat="1" ht="13">
      <c r="A43" s="51"/>
      <c r="B43" s="51"/>
      <c r="C43" s="52" t="s">
        <v>606</v>
      </c>
      <c r="D43" s="102" t="s">
        <v>2222</v>
      </c>
      <c r="E43" s="27" t="s">
        <v>5</v>
      </c>
      <c r="F43" s="54"/>
      <c r="G43" s="43">
        <v>9.08</v>
      </c>
      <c r="H43" s="34">
        <f t="shared" si="18"/>
        <v>0</v>
      </c>
    </row>
    <row r="44" spans="1:8" s="11" customFormat="1" ht="91">
      <c r="A44" s="51" t="s">
        <v>181</v>
      </c>
      <c r="B44" s="51"/>
      <c r="C44" s="52" t="s">
        <v>607</v>
      </c>
      <c r="D44" s="52" t="s">
        <v>2246</v>
      </c>
      <c r="E44" s="27"/>
      <c r="F44" s="53"/>
      <c r="G44" s="43"/>
      <c r="H44" s="34"/>
    </row>
    <row r="45" spans="1:8" s="11" customFormat="1" ht="13">
      <c r="A45" s="51"/>
      <c r="B45" s="51"/>
      <c r="C45" s="52" t="s">
        <v>608</v>
      </c>
      <c r="D45" s="102" t="s">
        <v>2223</v>
      </c>
      <c r="E45" s="27" t="s">
        <v>5</v>
      </c>
      <c r="F45" s="54"/>
      <c r="G45" s="43">
        <v>57.71</v>
      </c>
      <c r="H45" s="34">
        <f t="shared" ref="H45:H48" si="19">F45*G45</f>
        <v>0</v>
      </c>
    </row>
    <row r="46" spans="1:8" s="11" customFormat="1" ht="13">
      <c r="A46" s="51"/>
      <c r="B46" s="51"/>
      <c r="C46" s="52" t="s">
        <v>609</v>
      </c>
      <c r="D46" s="102" t="s">
        <v>2224</v>
      </c>
      <c r="E46" s="27" t="s">
        <v>5</v>
      </c>
      <c r="F46" s="54"/>
      <c r="G46" s="43">
        <v>118.23</v>
      </c>
      <c r="H46" s="34">
        <f t="shared" si="19"/>
        <v>0</v>
      </c>
    </row>
    <row r="47" spans="1:8" s="11" customFormat="1" ht="13">
      <c r="A47" s="51"/>
      <c r="B47" s="51"/>
      <c r="C47" s="52" t="s">
        <v>610</v>
      </c>
      <c r="D47" s="102" t="s">
        <v>2225</v>
      </c>
      <c r="E47" s="27" t="s">
        <v>5</v>
      </c>
      <c r="F47" s="54"/>
      <c r="G47" s="43">
        <v>120.1</v>
      </c>
      <c r="H47" s="34">
        <f t="shared" si="19"/>
        <v>0</v>
      </c>
    </row>
    <row r="48" spans="1:8" s="11" customFormat="1" ht="13">
      <c r="A48" s="51"/>
      <c r="B48" s="51"/>
      <c r="C48" s="52" t="s">
        <v>611</v>
      </c>
      <c r="D48" s="102" t="s">
        <v>2226</v>
      </c>
      <c r="E48" s="27" t="s">
        <v>5</v>
      </c>
      <c r="F48" s="54"/>
      <c r="G48" s="43">
        <v>60.54</v>
      </c>
      <c r="H48" s="34">
        <f t="shared" si="19"/>
        <v>0</v>
      </c>
    </row>
    <row r="49" spans="1:8" s="11" customFormat="1" ht="65">
      <c r="A49" s="51" t="s">
        <v>182</v>
      </c>
      <c r="B49" s="51"/>
      <c r="C49" s="52" t="s">
        <v>612</v>
      </c>
      <c r="D49" s="52" t="s">
        <v>2245</v>
      </c>
      <c r="E49" s="27"/>
      <c r="F49" s="53"/>
      <c r="G49" s="43"/>
      <c r="H49" s="34"/>
    </row>
    <row r="50" spans="1:8" s="11" customFormat="1" ht="13">
      <c r="A50" s="51"/>
      <c r="B50" s="51"/>
      <c r="C50" s="52" t="s">
        <v>613</v>
      </c>
      <c r="D50" s="102" t="s">
        <v>2227</v>
      </c>
      <c r="E50" s="27" t="s">
        <v>4</v>
      </c>
      <c r="F50" s="54"/>
      <c r="G50" s="43">
        <v>1401.36</v>
      </c>
      <c r="H50" s="34">
        <f t="shared" ref="H50:H51" si="20">F50*G50</f>
        <v>0</v>
      </c>
    </row>
    <row r="51" spans="1:8" s="11" customFormat="1" ht="13">
      <c r="A51" s="51"/>
      <c r="B51" s="51"/>
      <c r="C51" s="52" t="s">
        <v>614</v>
      </c>
      <c r="D51" s="102" t="s">
        <v>2228</v>
      </c>
      <c r="E51" s="27" t="s">
        <v>4</v>
      </c>
      <c r="F51" s="54"/>
      <c r="G51" s="43">
        <v>922.05</v>
      </c>
      <c r="H51" s="34">
        <f t="shared" si="20"/>
        <v>0</v>
      </c>
    </row>
    <row r="52" spans="1:8" s="11" customFormat="1" ht="91">
      <c r="A52" s="51" t="s">
        <v>183</v>
      </c>
      <c r="B52" s="51"/>
      <c r="C52" s="52" t="s">
        <v>615</v>
      </c>
      <c r="D52" s="52" t="s">
        <v>2244</v>
      </c>
      <c r="E52" s="27"/>
      <c r="F52" s="53"/>
      <c r="G52" s="43"/>
      <c r="H52" s="34"/>
    </row>
    <row r="53" spans="1:8" s="11" customFormat="1" ht="13">
      <c r="A53" s="51"/>
      <c r="B53" s="51"/>
      <c r="C53" s="52" t="s">
        <v>616</v>
      </c>
      <c r="D53" s="102" t="s">
        <v>2243</v>
      </c>
      <c r="E53" s="27" t="s">
        <v>4</v>
      </c>
      <c r="F53" s="54"/>
      <c r="G53" s="43">
        <v>1274.06</v>
      </c>
      <c r="H53" s="34">
        <f t="shared" ref="H53:H54" si="21">F53*G53</f>
        <v>0</v>
      </c>
    </row>
    <row r="54" spans="1:8" s="11" customFormat="1" ht="13">
      <c r="A54" s="51"/>
      <c r="B54" s="51"/>
      <c r="C54" s="52" t="s">
        <v>617</v>
      </c>
      <c r="D54" s="102" t="s">
        <v>2242</v>
      </c>
      <c r="E54" s="27" t="s">
        <v>4</v>
      </c>
      <c r="F54" s="54"/>
      <c r="G54" s="43">
        <v>1827.63</v>
      </c>
      <c r="H54" s="34">
        <f t="shared" si="21"/>
        <v>0</v>
      </c>
    </row>
    <row r="55" spans="1:8" s="11" customFormat="1" ht="13">
      <c r="A55" s="51"/>
      <c r="B55" s="51"/>
      <c r="C55" s="52" t="s">
        <v>618</v>
      </c>
      <c r="D55" s="102" t="s">
        <v>2241</v>
      </c>
      <c r="E55" s="27" t="s">
        <v>4</v>
      </c>
      <c r="F55" s="54"/>
      <c r="G55" s="43">
        <v>1523.59</v>
      </c>
      <c r="H55" s="34">
        <f t="shared" ref="H55:H57" si="22">F55*G55</f>
        <v>0</v>
      </c>
    </row>
    <row r="56" spans="1:8" s="11" customFormat="1" ht="13">
      <c r="A56" s="51"/>
      <c r="B56" s="51"/>
      <c r="C56" s="52" t="s">
        <v>619</v>
      </c>
      <c r="D56" s="102" t="s">
        <v>2240</v>
      </c>
      <c r="E56" s="27" t="s">
        <v>4</v>
      </c>
      <c r="F56" s="54"/>
      <c r="G56" s="43">
        <v>504.96</v>
      </c>
      <c r="H56" s="34">
        <f t="shared" si="22"/>
        <v>0</v>
      </c>
    </row>
    <row r="57" spans="1:8" s="11" customFormat="1" ht="104">
      <c r="A57" s="51" t="s">
        <v>184</v>
      </c>
      <c r="B57" s="51"/>
      <c r="C57" s="52" t="s">
        <v>620</v>
      </c>
      <c r="D57" s="52" t="s">
        <v>2239</v>
      </c>
      <c r="E57" s="27" t="s">
        <v>4</v>
      </c>
      <c r="F57" s="54"/>
      <c r="G57" s="43">
        <v>216</v>
      </c>
      <c r="H57" s="34">
        <f t="shared" si="22"/>
        <v>0</v>
      </c>
    </row>
    <row r="58" spans="1:8" s="11" customFormat="1" ht="104">
      <c r="A58" s="51" t="s">
        <v>185</v>
      </c>
      <c r="B58" s="51"/>
      <c r="C58" s="52" t="s">
        <v>621</v>
      </c>
      <c r="D58" s="52" t="s">
        <v>2229</v>
      </c>
      <c r="E58" s="27" t="s">
        <v>4</v>
      </c>
      <c r="F58" s="54"/>
      <c r="G58" s="43">
        <v>200.38</v>
      </c>
      <c r="H58" s="34">
        <f t="shared" ref="H58" si="23">F58*G58</f>
        <v>0</v>
      </c>
    </row>
    <row r="59" spans="1:8" s="11" customFormat="1" ht="130">
      <c r="A59" s="51" t="s">
        <v>186</v>
      </c>
      <c r="B59" s="51"/>
      <c r="C59" s="52" t="s">
        <v>622</v>
      </c>
      <c r="D59" s="52" t="s">
        <v>2230</v>
      </c>
      <c r="E59" s="27"/>
      <c r="F59" s="53"/>
      <c r="G59" s="43"/>
      <c r="H59" s="34"/>
    </row>
    <row r="60" spans="1:8" s="11" customFormat="1" ht="52">
      <c r="A60" s="51"/>
      <c r="B60" s="51"/>
      <c r="C60" s="52" t="s">
        <v>623</v>
      </c>
      <c r="D60" s="52" t="s">
        <v>2238</v>
      </c>
      <c r="E60" s="27" t="s">
        <v>5</v>
      </c>
      <c r="F60" s="54"/>
      <c r="G60" s="43">
        <v>15.8</v>
      </c>
      <c r="H60" s="34">
        <f t="shared" ref="H60:H61" si="24">F60*G60</f>
        <v>0</v>
      </c>
    </row>
    <row r="61" spans="1:8" s="11" customFormat="1" ht="26">
      <c r="A61" s="51"/>
      <c r="B61" s="51"/>
      <c r="C61" s="52" t="s">
        <v>624</v>
      </c>
      <c r="D61" s="52" t="s">
        <v>2231</v>
      </c>
      <c r="E61" s="27" t="s">
        <v>5</v>
      </c>
      <c r="F61" s="54"/>
      <c r="G61" s="43">
        <v>3.06</v>
      </c>
      <c r="H61" s="34">
        <f t="shared" si="24"/>
        <v>0</v>
      </c>
    </row>
    <row r="62" spans="1:8" s="11" customFormat="1" ht="143">
      <c r="A62" s="51" t="s">
        <v>187</v>
      </c>
      <c r="B62" s="51"/>
      <c r="C62" s="52" t="s">
        <v>625</v>
      </c>
      <c r="D62" s="52" t="s">
        <v>2232</v>
      </c>
      <c r="E62" s="27" t="s">
        <v>5</v>
      </c>
      <c r="F62" s="54"/>
      <c r="G62" s="43">
        <v>6.52</v>
      </c>
      <c r="H62" s="34">
        <f t="shared" ref="H62" si="25">F62*G62</f>
        <v>0</v>
      </c>
    </row>
    <row r="63" spans="1:8" s="11" customFormat="1" ht="143">
      <c r="A63" s="51" t="s">
        <v>188</v>
      </c>
      <c r="B63" s="51"/>
      <c r="C63" s="52" t="s">
        <v>626</v>
      </c>
      <c r="D63" s="52" t="s">
        <v>2233</v>
      </c>
      <c r="E63" s="27" t="s">
        <v>5</v>
      </c>
      <c r="F63" s="54"/>
      <c r="G63" s="43">
        <v>120.28</v>
      </c>
      <c r="H63" s="34">
        <f t="shared" ref="H63" si="26">F63*G63</f>
        <v>0</v>
      </c>
    </row>
    <row r="64" spans="1:8" s="11" customFormat="1" ht="52">
      <c r="A64" s="51" t="s">
        <v>189</v>
      </c>
      <c r="B64" s="51"/>
      <c r="C64" s="52" t="s">
        <v>627</v>
      </c>
      <c r="D64" s="52" t="s">
        <v>2234</v>
      </c>
      <c r="E64" s="27" t="s">
        <v>4</v>
      </c>
      <c r="F64" s="54"/>
      <c r="G64" s="43">
        <v>2625.56</v>
      </c>
      <c r="H64" s="34">
        <f t="shared" ref="H64" si="27">F64*G64</f>
        <v>0</v>
      </c>
    </row>
    <row r="65" spans="1:8" s="11" customFormat="1" ht="52">
      <c r="A65" s="51" t="s">
        <v>190</v>
      </c>
      <c r="B65" s="51"/>
      <c r="C65" s="52" t="s">
        <v>628</v>
      </c>
      <c r="D65" s="52" t="s">
        <v>2235</v>
      </c>
      <c r="E65" s="27" t="s">
        <v>4</v>
      </c>
      <c r="F65" s="54"/>
      <c r="G65" s="43">
        <v>2625.56</v>
      </c>
      <c r="H65" s="34">
        <f t="shared" ref="H65" si="28">F65*G65</f>
        <v>0</v>
      </c>
    </row>
    <row r="66" spans="1:8" s="11" customFormat="1" ht="26">
      <c r="A66" s="51" t="s">
        <v>191</v>
      </c>
      <c r="B66" s="51"/>
      <c r="C66" s="52" t="s">
        <v>629</v>
      </c>
      <c r="D66" s="52" t="s">
        <v>2236</v>
      </c>
      <c r="E66" s="27" t="s">
        <v>5</v>
      </c>
      <c r="F66" s="54"/>
      <c r="G66" s="43">
        <v>4.78</v>
      </c>
      <c r="H66" s="34">
        <f t="shared" ref="H66" si="29">F66*G66</f>
        <v>0</v>
      </c>
    </row>
    <row r="67" spans="1:8" s="11" customFormat="1" ht="26">
      <c r="A67" s="51" t="s">
        <v>192</v>
      </c>
      <c r="B67" s="51"/>
      <c r="C67" s="52" t="s">
        <v>630</v>
      </c>
      <c r="D67" s="52" t="s">
        <v>2237</v>
      </c>
      <c r="E67" s="27" t="s">
        <v>5</v>
      </c>
      <c r="F67" s="54"/>
      <c r="G67" s="43">
        <v>9.48</v>
      </c>
      <c r="H67" s="34">
        <f t="shared" ref="H67" si="30">F67*G67</f>
        <v>0</v>
      </c>
    </row>
    <row r="68" spans="1:8" s="11" customFormat="1" ht="13">
      <c r="A68" s="33" t="s">
        <v>7</v>
      </c>
      <c r="B68" s="33"/>
      <c r="C68" s="49" t="s">
        <v>543</v>
      </c>
      <c r="D68" s="49" t="s">
        <v>2211</v>
      </c>
      <c r="E68" s="27"/>
      <c r="F68" s="53"/>
      <c r="G68" s="56" t="s">
        <v>120</v>
      </c>
      <c r="H68" s="57">
        <f>SUM(H29:H67)</f>
        <v>0</v>
      </c>
    </row>
    <row r="69" spans="1:8" s="11" customFormat="1" ht="13">
      <c r="A69" s="33" t="s">
        <v>165</v>
      </c>
      <c r="B69" s="33"/>
      <c r="C69" s="49" t="s">
        <v>551</v>
      </c>
      <c r="D69" s="49" t="s">
        <v>2251</v>
      </c>
      <c r="E69" s="27"/>
      <c r="F69" s="53"/>
      <c r="G69" s="43"/>
      <c r="H69" s="34"/>
    </row>
    <row r="70" spans="1:8" s="11" customFormat="1" ht="130">
      <c r="A70" s="51" t="s">
        <v>193</v>
      </c>
      <c r="B70" s="51"/>
      <c r="C70" s="52" t="s">
        <v>631</v>
      </c>
      <c r="D70" s="52" t="s">
        <v>2252</v>
      </c>
      <c r="E70" s="27"/>
      <c r="F70" s="53"/>
      <c r="G70" s="43"/>
      <c r="H70" s="34"/>
    </row>
    <row r="71" spans="1:8" s="11" customFormat="1" ht="14.5">
      <c r="A71" s="51"/>
      <c r="B71" s="51"/>
      <c r="C71" s="52" t="s">
        <v>632</v>
      </c>
      <c r="D71" s="119" t="s">
        <v>2253</v>
      </c>
      <c r="E71" s="27" t="s">
        <v>253</v>
      </c>
      <c r="F71" s="54"/>
      <c r="G71" s="43">
        <v>391187</v>
      </c>
      <c r="H71" s="34">
        <f t="shared" ref="H71" si="31">F71*G71</f>
        <v>0</v>
      </c>
    </row>
    <row r="72" spans="1:8" s="11" customFormat="1" ht="14.5">
      <c r="A72" s="51"/>
      <c r="B72" s="51"/>
      <c r="C72" s="52" t="s">
        <v>633</v>
      </c>
      <c r="D72" s="120" t="s">
        <v>2254</v>
      </c>
      <c r="E72" s="27" t="s">
        <v>253</v>
      </c>
      <c r="F72" s="54"/>
      <c r="G72" s="43">
        <v>93666</v>
      </c>
      <c r="H72" s="34">
        <f t="shared" ref="H72" si="32">F72*G72</f>
        <v>0</v>
      </c>
    </row>
    <row r="73" spans="1:8" s="11" customFormat="1" ht="13">
      <c r="A73" s="33" t="s">
        <v>165</v>
      </c>
      <c r="B73" s="33"/>
      <c r="C73" s="49" t="s">
        <v>551</v>
      </c>
      <c r="D73" s="49" t="s">
        <v>2255</v>
      </c>
      <c r="E73" s="27"/>
      <c r="F73" s="53"/>
      <c r="G73" s="56" t="s">
        <v>120</v>
      </c>
      <c r="H73" s="57">
        <f>SUM(H71:H72)</f>
        <v>0</v>
      </c>
    </row>
    <row r="74" spans="1:8" s="11" customFormat="1" ht="13">
      <c r="A74" s="33" t="s">
        <v>171</v>
      </c>
      <c r="B74" s="33"/>
      <c r="C74" s="49" t="s">
        <v>634</v>
      </c>
      <c r="D74" s="49" t="s">
        <v>2256</v>
      </c>
      <c r="E74" s="27"/>
      <c r="F74" s="53"/>
      <c r="G74" s="43"/>
      <c r="H74" s="34"/>
    </row>
    <row r="75" spans="1:8" s="11" customFormat="1" ht="13">
      <c r="A75" s="33"/>
      <c r="B75" s="33"/>
      <c r="C75" s="49" t="s">
        <v>641</v>
      </c>
      <c r="D75" s="49" t="s">
        <v>2257</v>
      </c>
      <c r="E75" s="27"/>
      <c r="F75" s="53"/>
      <c r="G75" s="43"/>
      <c r="H75" s="34"/>
    </row>
    <row r="76" spans="1:8" s="11" customFormat="1" ht="78">
      <c r="A76" s="51" t="s">
        <v>194</v>
      </c>
      <c r="B76" s="51"/>
      <c r="C76" s="52" t="s">
        <v>635</v>
      </c>
      <c r="D76" s="52" t="s">
        <v>2262</v>
      </c>
      <c r="E76" s="27"/>
      <c r="F76" s="53"/>
      <c r="G76" s="43"/>
      <c r="H76" s="34"/>
    </row>
    <row r="77" spans="1:8" s="11" customFormat="1" ht="13">
      <c r="A77" s="51"/>
      <c r="B77" s="51"/>
      <c r="C77" s="52" t="s">
        <v>636</v>
      </c>
      <c r="D77" s="101" t="s">
        <v>2258</v>
      </c>
      <c r="E77" s="27" t="s">
        <v>5</v>
      </c>
      <c r="F77" s="54"/>
      <c r="G77" s="43">
        <v>66.03</v>
      </c>
      <c r="H77" s="34">
        <f t="shared" ref="H77:H78" si="33">F77*G77</f>
        <v>0</v>
      </c>
    </row>
    <row r="78" spans="1:8" s="11" customFormat="1" ht="13">
      <c r="A78" s="51"/>
      <c r="B78" s="51"/>
      <c r="C78" s="52" t="s">
        <v>637</v>
      </c>
      <c r="D78" s="101" t="s">
        <v>2259</v>
      </c>
      <c r="E78" s="27" t="s">
        <v>5</v>
      </c>
      <c r="F78" s="54"/>
      <c r="G78" s="43">
        <v>156.34</v>
      </c>
      <c r="H78" s="34">
        <f t="shared" si="33"/>
        <v>0</v>
      </c>
    </row>
    <row r="79" spans="1:8" s="11" customFormat="1" ht="13">
      <c r="A79" s="51"/>
      <c r="B79" s="51"/>
      <c r="C79" s="52" t="s">
        <v>638</v>
      </c>
      <c r="D79" s="101" t="s">
        <v>2260</v>
      </c>
      <c r="E79" s="27" t="s">
        <v>5</v>
      </c>
      <c r="F79" s="54"/>
      <c r="G79" s="43">
        <v>195.33</v>
      </c>
      <c r="H79" s="34">
        <f t="shared" ref="H79:H80" si="34">F79*G79</f>
        <v>0</v>
      </c>
    </row>
    <row r="80" spans="1:8" s="11" customFormat="1" ht="13">
      <c r="A80" s="51"/>
      <c r="B80" s="51"/>
      <c r="C80" s="52" t="s">
        <v>639</v>
      </c>
      <c r="D80" s="101" t="s">
        <v>2261</v>
      </c>
      <c r="E80" s="27" t="s">
        <v>5</v>
      </c>
      <c r="F80" s="54"/>
      <c r="G80" s="43">
        <v>11.84</v>
      </c>
      <c r="H80" s="34">
        <f t="shared" si="34"/>
        <v>0</v>
      </c>
    </row>
    <row r="81" spans="1:8" s="11" customFormat="1" ht="78">
      <c r="A81" s="51" t="s">
        <v>195</v>
      </c>
      <c r="B81" s="51"/>
      <c r="C81" s="52" t="s">
        <v>640</v>
      </c>
      <c r="D81" s="52" t="s">
        <v>2263</v>
      </c>
      <c r="E81" s="27"/>
      <c r="F81" s="53"/>
      <c r="G81" s="43"/>
      <c r="H81" s="34"/>
    </row>
    <row r="82" spans="1:8" s="11" customFormat="1" ht="13">
      <c r="A82" s="51"/>
      <c r="B82" s="51"/>
      <c r="C82" s="52" t="s">
        <v>636</v>
      </c>
      <c r="D82" s="101" t="s">
        <v>2258</v>
      </c>
      <c r="E82" s="27" t="s">
        <v>4</v>
      </c>
      <c r="F82" s="54"/>
      <c r="G82" s="43">
        <v>35.14</v>
      </c>
      <c r="H82" s="34">
        <f t="shared" ref="H82:H84" si="35">F82*G82</f>
        <v>0</v>
      </c>
    </row>
    <row r="83" spans="1:8" s="11" customFormat="1" ht="13">
      <c r="A83" s="51"/>
      <c r="B83" s="51"/>
      <c r="C83" s="52" t="s">
        <v>637</v>
      </c>
      <c r="D83" s="101" t="s">
        <v>2259</v>
      </c>
      <c r="E83" s="27" t="s">
        <v>4</v>
      </c>
      <c r="F83" s="54"/>
      <c r="G83" s="43">
        <v>261.75</v>
      </c>
      <c r="H83" s="34">
        <f t="shared" si="35"/>
        <v>0</v>
      </c>
    </row>
    <row r="84" spans="1:8" s="11" customFormat="1" ht="13">
      <c r="A84" s="51"/>
      <c r="B84" s="51"/>
      <c r="C84" s="52" t="s">
        <v>638</v>
      </c>
      <c r="D84" s="101" t="s">
        <v>2260</v>
      </c>
      <c r="E84" s="27" t="s">
        <v>4</v>
      </c>
      <c r="F84" s="54"/>
      <c r="G84" s="43">
        <v>22.51</v>
      </c>
      <c r="H84" s="34">
        <f t="shared" si="35"/>
        <v>0</v>
      </c>
    </row>
    <row r="85" spans="1:8" s="11" customFormat="1" ht="13">
      <c r="A85" s="51"/>
      <c r="B85" s="51"/>
      <c r="C85" s="49" t="s">
        <v>642</v>
      </c>
      <c r="D85" s="49" t="s">
        <v>2264</v>
      </c>
      <c r="E85" s="27"/>
      <c r="F85" s="53"/>
      <c r="G85" s="43"/>
      <c r="H85" s="34"/>
    </row>
    <row r="86" spans="1:8" s="11" customFormat="1" ht="208">
      <c r="A86" s="51" t="s">
        <v>196</v>
      </c>
      <c r="B86" s="51"/>
      <c r="C86" s="52" t="s">
        <v>643</v>
      </c>
      <c r="D86" s="52" t="s">
        <v>2265</v>
      </c>
      <c r="E86" s="27"/>
      <c r="F86" s="53"/>
      <c r="G86" s="43"/>
      <c r="H86" s="34"/>
    </row>
    <row r="87" spans="1:8" s="11" customFormat="1" ht="13">
      <c r="A87" s="51"/>
      <c r="B87" s="51"/>
      <c r="C87" s="52" t="s">
        <v>644</v>
      </c>
      <c r="D87" s="101" t="s">
        <v>2266</v>
      </c>
      <c r="E87" s="27" t="s">
        <v>4</v>
      </c>
      <c r="F87" s="54"/>
      <c r="G87" s="43">
        <v>1810.1</v>
      </c>
      <c r="H87" s="34">
        <f t="shared" ref="H87:H89" si="36">F87*G87</f>
        <v>0</v>
      </c>
    </row>
    <row r="88" spans="1:8" s="11" customFormat="1" ht="13">
      <c r="A88" s="51"/>
      <c r="B88" s="51"/>
      <c r="C88" s="52" t="s">
        <v>645</v>
      </c>
      <c r="D88" s="101" t="s">
        <v>2267</v>
      </c>
      <c r="E88" s="27" t="s">
        <v>4</v>
      </c>
      <c r="F88" s="54"/>
      <c r="G88" s="43">
        <v>2854.81</v>
      </c>
      <c r="H88" s="34">
        <f t="shared" si="36"/>
        <v>0</v>
      </c>
    </row>
    <row r="89" spans="1:8" s="11" customFormat="1" ht="13">
      <c r="A89" s="51"/>
      <c r="B89" s="51"/>
      <c r="C89" s="52" t="s">
        <v>646</v>
      </c>
      <c r="D89" s="101" t="s">
        <v>2268</v>
      </c>
      <c r="E89" s="27" t="s">
        <v>4</v>
      </c>
      <c r="F89" s="54"/>
      <c r="G89" s="43">
        <v>2865</v>
      </c>
      <c r="H89" s="34">
        <f t="shared" si="36"/>
        <v>0</v>
      </c>
    </row>
    <row r="90" spans="1:8" s="11" customFormat="1" ht="13">
      <c r="A90" s="51"/>
      <c r="B90" s="51"/>
      <c r="C90" s="52" t="s">
        <v>647</v>
      </c>
      <c r="D90" s="101" t="s">
        <v>2269</v>
      </c>
      <c r="E90" s="27" t="s">
        <v>4</v>
      </c>
      <c r="F90" s="54"/>
      <c r="G90" s="43">
        <v>241.32</v>
      </c>
      <c r="H90" s="34">
        <f t="shared" ref="H90" si="37">F90*G90</f>
        <v>0</v>
      </c>
    </row>
    <row r="91" spans="1:8" s="11" customFormat="1" ht="234">
      <c r="A91" s="51" t="s">
        <v>197</v>
      </c>
      <c r="B91" s="51"/>
      <c r="C91" s="52" t="s">
        <v>648</v>
      </c>
      <c r="D91" s="104" t="s">
        <v>2270</v>
      </c>
      <c r="E91" s="27"/>
      <c r="F91" s="53"/>
      <c r="G91" s="43"/>
      <c r="H91" s="34"/>
    </row>
    <row r="92" spans="1:8" s="11" customFormat="1" ht="13">
      <c r="A92" s="51"/>
      <c r="B92" s="51"/>
      <c r="C92" s="52" t="s">
        <v>644</v>
      </c>
      <c r="D92" s="101" t="s">
        <v>2266</v>
      </c>
      <c r="E92" s="27" t="s">
        <v>4</v>
      </c>
      <c r="F92" s="54"/>
      <c r="G92" s="43">
        <v>147.88</v>
      </c>
      <c r="H92" s="34">
        <f t="shared" ref="H92:H95" si="38">F92*G92</f>
        <v>0</v>
      </c>
    </row>
    <row r="93" spans="1:8" s="11" customFormat="1" ht="13">
      <c r="A93" s="51"/>
      <c r="B93" s="51"/>
      <c r="C93" s="52" t="s">
        <v>645</v>
      </c>
      <c r="D93" s="101" t="s">
        <v>2267</v>
      </c>
      <c r="E93" s="27" t="s">
        <v>4</v>
      </c>
      <c r="F93" s="54"/>
      <c r="G93" s="43">
        <v>334.86</v>
      </c>
      <c r="H93" s="34">
        <f t="shared" si="38"/>
        <v>0</v>
      </c>
    </row>
    <row r="94" spans="1:8" s="11" customFormat="1" ht="13">
      <c r="A94" s="51"/>
      <c r="B94" s="51"/>
      <c r="C94" s="52" t="s">
        <v>646</v>
      </c>
      <c r="D94" s="101" t="s">
        <v>2268</v>
      </c>
      <c r="E94" s="27" t="s">
        <v>4</v>
      </c>
      <c r="F94" s="54"/>
      <c r="G94" s="43">
        <v>305.61</v>
      </c>
      <c r="H94" s="34">
        <f t="shared" si="38"/>
        <v>0</v>
      </c>
    </row>
    <row r="95" spans="1:8" s="11" customFormat="1" ht="208">
      <c r="A95" s="51" t="s">
        <v>198</v>
      </c>
      <c r="B95" s="51"/>
      <c r="C95" s="52" t="s">
        <v>649</v>
      </c>
      <c r="D95" s="104" t="s">
        <v>2271</v>
      </c>
      <c r="E95" s="27" t="s">
        <v>4</v>
      </c>
      <c r="F95" s="54"/>
      <c r="G95" s="43">
        <v>253.13</v>
      </c>
      <c r="H95" s="34">
        <f t="shared" si="38"/>
        <v>0</v>
      </c>
    </row>
    <row r="96" spans="1:8" s="11" customFormat="1" ht="13">
      <c r="A96" s="51"/>
      <c r="B96" s="51"/>
      <c r="C96" s="49" t="s">
        <v>650</v>
      </c>
      <c r="D96" s="49" t="s">
        <v>2272</v>
      </c>
      <c r="E96" s="27"/>
      <c r="F96" s="54"/>
      <c r="G96" s="43"/>
      <c r="H96" s="34"/>
    </row>
    <row r="97" spans="1:8" s="11" customFormat="1" ht="52">
      <c r="A97" s="51" t="s">
        <v>199</v>
      </c>
      <c r="B97" s="51"/>
      <c r="C97" s="52" t="s">
        <v>651</v>
      </c>
      <c r="D97" s="52" t="s">
        <v>2273</v>
      </c>
      <c r="E97" s="27"/>
      <c r="F97" s="53"/>
      <c r="G97" s="43"/>
      <c r="H97" s="34"/>
    </row>
    <row r="98" spans="1:8" s="11" customFormat="1" ht="13">
      <c r="A98" s="51"/>
      <c r="B98" s="51"/>
      <c r="C98" s="52" t="s">
        <v>652</v>
      </c>
      <c r="D98" s="52" t="s">
        <v>652</v>
      </c>
      <c r="E98" s="27" t="s">
        <v>4</v>
      </c>
      <c r="F98" s="54"/>
      <c r="G98" s="43">
        <v>2668.1</v>
      </c>
      <c r="H98" s="34">
        <f t="shared" ref="H98:H100" si="39">F98*G98</f>
        <v>0</v>
      </c>
    </row>
    <row r="99" spans="1:8" s="11" customFormat="1" ht="13">
      <c r="A99" s="51"/>
      <c r="B99" s="51"/>
      <c r="C99" s="52" t="s">
        <v>653</v>
      </c>
      <c r="D99" s="52" t="s">
        <v>653</v>
      </c>
      <c r="E99" s="27" t="s">
        <v>4</v>
      </c>
      <c r="F99" s="54"/>
      <c r="G99" s="43">
        <v>1385.64</v>
      </c>
      <c r="H99" s="34">
        <f t="shared" si="39"/>
        <v>0</v>
      </c>
    </row>
    <row r="100" spans="1:8" s="11" customFormat="1" ht="13">
      <c r="A100" s="51"/>
      <c r="B100" s="51"/>
      <c r="C100" s="52" t="s">
        <v>654</v>
      </c>
      <c r="D100" s="52" t="s">
        <v>654</v>
      </c>
      <c r="E100" s="27" t="s">
        <v>4</v>
      </c>
      <c r="F100" s="54"/>
      <c r="G100" s="43">
        <v>909.95</v>
      </c>
      <c r="H100" s="34">
        <f t="shared" si="39"/>
        <v>0</v>
      </c>
    </row>
    <row r="101" spans="1:8" s="11" customFormat="1" ht="13">
      <c r="A101" s="51"/>
      <c r="B101" s="51"/>
      <c r="C101" s="52" t="s">
        <v>655</v>
      </c>
      <c r="D101" s="52" t="s">
        <v>655</v>
      </c>
      <c r="E101" s="27" t="s">
        <v>4</v>
      </c>
      <c r="F101" s="54"/>
      <c r="G101" s="43">
        <v>185.31</v>
      </c>
      <c r="H101" s="34">
        <f t="shared" ref="H101" si="40">F101*G101</f>
        <v>0</v>
      </c>
    </row>
    <row r="102" spans="1:8" s="11" customFormat="1" ht="89" customHeight="1">
      <c r="A102" s="51" t="s">
        <v>200</v>
      </c>
      <c r="B102" s="51"/>
      <c r="C102" s="52" t="s">
        <v>656</v>
      </c>
      <c r="D102" s="103" t="s">
        <v>2274</v>
      </c>
      <c r="E102" s="27" t="s">
        <v>4</v>
      </c>
      <c r="F102" s="54"/>
      <c r="G102" s="43">
        <v>2128.1</v>
      </c>
      <c r="H102" s="34">
        <f t="shared" ref="H102" si="41">F102*G102</f>
        <v>0</v>
      </c>
    </row>
    <row r="103" spans="1:8" s="11" customFormat="1" ht="13">
      <c r="A103" s="33" t="s">
        <v>171</v>
      </c>
      <c r="B103" s="33"/>
      <c r="C103" s="49" t="s">
        <v>634</v>
      </c>
      <c r="D103" s="49" t="s">
        <v>2256</v>
      </c>
      <c r="E103" s="27"/>
      <c r="F103" s="53"/>
      <c r="G103" s="56" t="s">
        <v>120</v>
      </c>
      <c r="H103" s="57">
        <f>SUM(H76:H102)</f>
        <v>0</v>
      </c>
    </row>
    <row r="104" spans="1:8" s="11" customFormat="1" ht="13">
      <c r="A104" s="33" t="s">
        <v>172</v>
      </c>
      <c r="B104" s="33"/>
      <c r="C104" s="49" t="s">
        <v>657</v>
      </c>
      <c r="D104" s="49" t="s">
        <v>2275</v>
      </c>
      <c r="E104" s="27"/>
      <c r="F104" s="53"/>
      <c r="G104" s="43"/>
      <c r="H104" s="34"/>
    </row>
    <row r="105" spans="1:8" s="11" customFormat="1" ht="143">
      <c r="A105" s="51" t="s">
        <v>201</v>
      </c>
      <c r="B105" s="51"/>
      <c r="C105" s="52" t="s">
        <v>658</v>
      </c>
      <c r="D105" s="52" t="s">
        <v>2276</v>
      </c>
      <c r="E105" s="27" t="s">
        <v>4</v>
      </c>
      <c r="F105" s="54"/>
      <c r="G105" s="43">
        <v>466.2</v>
      </c>
      <c r="H105" s="34">
        <f t="shared" ref="H105" si="42">F105*G105</f>
        <v>0</v>
      </c>
    </row>
    <row r="106" spans="1:8" s="11" customFormat="1" ht="130">
      <c r="A106" s="51" t="s">
        <v>202</v>
      </c>
      <c r="B106" s="51"/>
      <c r="C106" s="52" t="s">
        <v>659</v>
      </c>
      <c r="D106" s="52" t="s">
        <v>2277</v>
      </c>
      <c r="E106" s="27" t="s">
        <v>2</v>
      </c>
      <c r="F106" s="54"/>
      <c r="G106" s="43">
        <v>91.3</v>
      </c>
      <c r="H106" s="34">
        <f t="shared" ref="H106" si="43">F106*G106</f>
        <v>0</v>
      </c>
    </row>
    <row r="107" spans="1:8" s="11" customFormat="1" ht="221">
      <c r="A107" s="51" t="s">
        <v>203</v>
      </c>
      <c r="B107" s="51"/>
      <c r="C107" s="52" t="s">
        <v>660</v>
      </c>
      <c r="D107" s="102" t="s">
        <v>2278</v>
      </c>
      <c r="E107" s="27" t="s">
        <v>2</v>
      </c>
      <c r="F107" s="54"/>
      <c r="G107" s="43">
        <v>56</v>
      </c>
      <c r="H107" s="34">
        <f t="shared" ref="H107" si="44">F107*G107</f>
        <v>0</v>
      </c>
    </row>
    <row r="108" spans="1:8" s="11" customFormat="1" ht="13">
      <c r="A108" s="33" t="s">
        <v>172</v>
      </c>
      <c r="B108" s="33"/>
      <c r="C108" s="49" t="s">
        <v>657</v>
      </c>
      <c r="D108" s="49" t="s">
        <v>2275</v>
      </c>
      <c r="E108" s="27"/>
      <c r="F108" s="53"/>
      <c r="G108" s="56" t="s">
        <v>120</v>
      </c>
      <c r="H108" s="57">
        <f>SUM(H105:H107)</f>
        <v>0</v>
      </c>
    </row>
    <row r="109" spans="1:8" s="11" customFormat="1" ht="13">
      <c r="A109" s="33" t="s">
        <v>173</v>
      </c>
      <c r="B109" s="33"/>
      <c r="C109" s="49" t="s">
        <v>661</v>
      </c>
      <c r="D109" s="49" t="s">
        <v>2279</v>
      </c>
      <c r="E109" s="27"/>
      <c r="F109" s="53"/>
      <c r="G109" s="43"/>
      <c r="H109" s="34"/>
    </row>
    <row r="110" spans="1:8" s="11" customFormat="1" ht="13">
      <c r="A110" s="51"/>
      <c r="B110" s="51"/>
      <c r="C110" s="49" t="s">
        <v>662</v>
      </c>
      <c r="D110" s="49" t="s">
        <v>2280</v>
      </c>
      <c r="E110" s="27"/>
      <c r="F110" s="53"/>
      <c r="G110" s="43"/>
      <c r="H110" s="34"/>
    </row>
    <row r="111" spans="1:8" s="11" customFormat="1" ht="65">
      <c r="A111" s="51" t="s">
        <v>204</v>
      </c>
      <c r="B111" s="51"/>
      <c r="C111" s="52" t="s">
        <v>665</v>
      </c>
      <c r="D111" s="52" t="s">
        <v>2281</v>
      </c>
      <c r="E111" s="27"/>
      <c r="F111" s="54"/>
      <c r="G111" s="43"/>
      <c r="H111" s="34"/>
    </row>
    <row r="112" spans="1:8" s="11" customFormat="1" ht="13">
      <c r="A112" s="51"/>
      <c r="B112" s="51"/>
      <c r="C112" s="52" t="s">
        <v>663</v>
      </c>
      <c r="D112" s="121" t="s">
        <v>2284</v>
      </c>
      <c r="E112" s="27" t="s">
        <v>4</v>
      </c>
      <c r="F112" s="54"/>
      <c r="G112" s="43">
        <v>921.16</v>
      </c>
      <c r="H112" s="34">
        <f t="shared" ref="H112" si="45">F112*G112</f>
        <v>0</v>
      </c>
    </row>
    <row r="113" spans="1:8" s="11" customFormat="1" ht="13">
      <c r="A113" s="51"/>
      <c r="B113" s="51"/>
      <c r="C113" s="52" t="s">
        <v>664</v>
      </c>
      <c r="D113" s="121" t="s">
        <v>2285</v>
      </c>
      <c r="E113" s="27" t="s">
        <v>4</v>
      </c>
      <c r="F113" s="54"/>
      <c r="G113" s="43">
        <v>443.89</v>
      </c>
      <c r="H113" s="34">
        <f t="shared" ref="H113" si="46">F113*G113</f>
        <v>0</v>
      </c>
    </row>
    <row r="114" spans="1:8" s="11" customFormat="1" ht="91">
      <c r="A114" s="51" t="s">
        <v>205</v>
      </c>
      <c r="B114" s="51"/>
      <c r="C114" s="52" t="s">
        <v>666</v>
      </c>
      <c r="D114" s="52" t="s">
        <v>2286</v>
      </c>
      <c r="E114" s="27"/>
      <c r="F114" s="54"/>
      <c r="G114" s="43"/>
      <c r="H114" s="34"/>
    </row>
    <row r="115" spans="1:8" s="11" customFormat="1" ht="13">
      <c r="A115" s="51"/>
      <c r="B115" s="51"/>
      <c r="C115" s="52" t="s">
        <v>667</v>
      </c>
      <c r="D115" s="121" t="s">
        <v>2282</v>
      </c>
      <c r="E115" s="27" t="s">
        <v>4</v>
      </c>
      <c r="F115" s="54"/>
      <c r="G115" s="43">
        <v>1301.48</v>
      </c>
      <c r="H115" s="34">
        <f t="shared" ref="H115:H116" si="47">F115*G115</f>
        <v>0</v>
      </c>
    </row>
    <row r="116" spans="1:8" s="11" customFormat="1" ht="13">
      <c r="A116" s="51"/>
      <c r="B116" s="51"/>
      <c r="C116" s="52" t="s">
        <v>668</v>
      </c>
      <c r="D116" s="121" t="s">
        <v>2283</v>
      </c>
      <c r="E116" s="27" t="s">
        <v>4</v>
      </c>
      <c r="F116" s="54"/>
      <c r="G116" s="43">
        <v>859.05</v>
      </c>
      <c r="H116" s="34">
        <f t="shared" si="47"/>
        <v>0</v>
      </c>
    </row>
    <row r="117" spans="1:8" s="11" customFormat="1" ht="104">
      <c r="A117" s="51" t="s">
        <v>206</v>
      </c>
      <c r="B117" s="51"/>
      <c r="C117" s="52" t="s">
        <v>669</v>
      </c>
      <c r="D117" s="52" t="s">
        <v>2287</v>
      </c>
      <c r="E117" s="27"/>
      <c r="F117" s="54"/>
      <c r="G117" s="43"/>
      <c r="H117" s="34"/>
    </row>
    <row r="118" spans="1:8" s="11" customFormat="1" ht="13">
      <c r="A118" s="51"/>
      <c r="B118" s="51"/>
      <c r="C118" s="52" t="s">
        <v>644</v>
      </c>
      <c r="D118" s="121" t="s">
        <v>2266</v>
      </c>
      <c r="E118" s="27" t="s">
        <v>4</v>
      </c>
      <c r="F118" s="54"/>
      <c r="G118" s="43">
        <v>23.54</v>
      </c>
      <c r="H118" s="34">
        <f t="shared" ref="H118:H119" si="48">F118*G118</f>
        <v>0</v>
      </c>
    </row>
    <row r="119" spans="1:8" s="11" customFormat="1" ht="13">
      <c r="A119" s="51"/>
      <c r="B119" s="51"/>
      <c r="C119" s="52" t="s">
        <v>645</v>
      </c>
      <c r="D119" s="121" t="s">
        <v>2267</v>
      </c>
      <c r="E119" s="27" t="s">
        <v>4</v>
      </c>
      <c r="F119" s="54"/>
      <c r="G119" s="43">
        <v>184.77</v>
      </c>
      <c r="H119" s="34">
        <f t="shared" si="48"/>
        <v>0</v>
      </c>
    </row>
    <row r="120" spans="1:8" s="11" customFormat="1" ht="13">
      <c r="A120" s="51"/>
      <c r="B120" s="51"/>
      <c r="C120" s="52" t="s">
        <v>646</v>
      </c>
      <c r="D120" s="121" t="s">
        <v>2268</v>
      </c>
      <c r="E120" s="27" t="s">
        <v>4</v>
      </c>
      <c r="F120" s="54"/>
      <c r="G120" s="43">
        <v>56.76</v>
      </c>
      <c r="H120" s="34">
        <f t="shared" ref="H120" si="49">F120*G120</f>
        <v>0</v>
      </c>
    </row>
    <row r="121" spans="1:8" s="11" customFormat="1" ht="104">
      <c r="A121" s="51" t="s">
        <v>207</v>
      </c>
      <c r="B121" s="51"/>
      <c r="C121" s="52" t="s">
        <v>670</v>
      </c>
      <c r="D121" s="52" t="s">
        <v>2288</v>
      </c>
      <c r="E121" s="27"/>
      <c r="F121" s="54"/>
      <c r="G121" s="43"/>
      <c r="H121" s="34"/>
    </row>
    <row r="122" spans="1:8" s="11" customFormat="1" ht="13">
      <c r="A122" s="51"/>
      <c r="B122" s="51"/>
      <c r="C122" s="52" t="s">
        <v>671</v>
      </c>
      <c r="D122" s="121" t="s">
        <v>2289</v>
      </c>
      <c r="E122" s="27" t="s">
        <v>4</v>
      </c>
      <c r="F122" s="54"/>
      <c r="G122" s="43">
        <v>1813.55</v>
      </c>
      <c r="H122" s="34">
        <f t="shared" ref="H122:H123" si="50">F122*G122</f>
        <v>0</v>
      </c>
    </row>
    <row r="123" spans="1:8" s="11" customFormat="1" ht="13">
      <c r="A123" s="51"/>
      <c r="B123" s="51"/>
      <c r="C123" s="52" t="s">
        <v>672</v>
      </c>
      <c r="D123" s="121" t="s">
        <v>2290</v>
      </c>
      <c r="E123" s="27" t="s">
        <v>4</v>
      </c>
      <c r="F123" s="54"/>
      <c r="G123" s="43">
        <v>606.74</v>
      </c>
      <c r="H123" s="34">
        <f t="shared" si="50"/>
        <v>0</v>
      </c>
    </row>
    <row r="124" spans="1:8" s="11" customFormat="1" ht="91">
      <c r="A124" s="51" t="s">
        <v>208</v>
      </c>
      <c r="B124" s="51"/>
      <c r="C124" s="52" t="s">
        <v>673</v>
      </c>
      <c r="D124" s="52" t="s">
        <v>2292</v>
      </c>
      <c r="E124" s="27"/>
      <c r="F124" s="54"/>
      <c r="G124" s="43"/>
      <c r="H124" s="34"/>
    </row>
    <row r="125" spans="1:8" s="11" customFormat="1" ht="13">
      <c r="A125" s="51"/>
      <c r="B125" s="51"/>
      <c r="C125" s="52" t="s">
        <v>671</v>
      </c>
      <c r="D125" s="121" t="s">
        <v>2289</v>
      </c>
      <c r="E125" s="27" t="s">
        <v>4</v>
      </c>
      <c r="F125" s="54"/>
      <c r="G125" s="43">
        <v>207.88</v>
      </c>
      <c r="H125" s="34">
        <f t="shared" ref="H125:H126" si="51">F125*G125</f>
        <v>0</v>
      </c>
    </row>
    <row r="126" spans="1:8" s="11" customFormat="1" ht="13">
      <c r="A126" s="51"/>
      <c r="B126" s="51"/>
      <c r="C126" s="52" t="s">
        <v>672</v>
      </c>
      <c r="D126" s="121" t="s">
        <v>2290</v>
      </c>
      <c r="E126" s="27" t="s">
        <v>4</v>
      </c>
      <c r="F126" s="54"/>
      <c r="G126" s="43">
        <v>111.62</v>
      </c>
      <c r="H126" s="34">
        <f t="shared" si="51"/>
        <v>0</v>
      </c>
    </row>
    <row r="127" spans="1:8" s="11" customFormat="1" ht="156">
      <c r="A127" s="51" t="s">
        <v>209</v>
      </c>
      <c r="B127" s="51"/>
      <c r="C127" s="52" t="s">
        <v>674</v>
      </c>
      <c r="D127" s="52" t="s">
        <v>2291</v>
      </c>
      <c r="E127" s="27"/>
      <c r="F127" s="54"/>
      <c r="G127" s="43"/>
      <c r="H127" s="34"/>
    </row>
    <row r="128" spans="1:8" s="11" customFormat="1" ht="26">
      <c r="A128" s="51"/>
      <c r="B128" s="51"/>
      <c r="C128" s="52" t="s">
        <v>679</v>
      </c>
      <c r="D128" s="52" t="s">
        <v>2293</v>
      </c>
      <c r="E128" s="27" t="s">
        <v>4</v>
      </c>
      <c r="F128" s="54"/>
      <c r="G128" s="43">
        <v>1390.47</v>
      </c>
      <c r="H128" s="34">
        <f t="shared" ref="H128:H129" si="52">F128*G128</f>
        <v>0</v>
      </c>
    </row>
    <row r="129" spans="1:8" s="11" customFormat="1" ht="26">
      <c r="A129" s="51"/>
      <c r="B129" s="51"/>
      <c r="C129" s="52" t="s">
        <v>678</v>
      </c>
      <c r="D129" s="52" t="s">
        <v>2294</v>
      </c>
      <c r="E129" s="27" t="s">
        <v>4</v>
      </c>
      <c r="F129" s="54"/>
      <c r="G129" s="43">
        <v>947.85</v>
      </c>
      <c r="H129" s="34">
        <f t="shared" si="52"/>
        <v>0</v>
      </c>
    </row>
    <row r="130" spans="1:8" s="11" customFormat="1" ht="26">
      <c r="A130" s="51"/>
      <c r="B130" s="51"/>
      <c r="C130" s="52" t="s">
        <v>677</v>
      </c>
      <c r="D130" s="52" t="s">
        <v>2295</v>
      </c>
      <c r="E130" s="27" t="s">
        <v>4</v>
      </c>
      <c r="F130" s="54"/>
      <c r="G130" s="43">
        <v>247.07</v>
      </c>
      <c r="H130" s="34">
        <f t="shared" ref="H130:H131" si="53">F130*G130</f>
        <v>0</v>
      </c>
    </row>
    <row r="131" spans="1:8" s="11" customFormat="1" ht="26">
      <c r="A131" s="51"/>
      <c r="B131" s="51"/>
      <c r="C131" s="52" t="s">
        <v>675</v>
      </c>
      <c r="D131" s="52" t="s">
        <v>2296</v>
      </c>
      <c r="E131" s="27" t="s">
        <v>4</v>
      </c>
      <c r="F131" s="54"/>
      <c r="G131" s="43">
        <v>1949.26</v>
      </c>
      <c r="H131" s="34">
        <f t="shared" si="53"/>
        <v>0</v>
      </c>
    </row>
    <row r="132" spans="1:8" s="11" customFormat="1" ht="26">
      <c r="A132" s="51"/>
      <c r="B132" s="51"/>
      <c r="C132" s="52" t="s">
        <v>676</v>
      </c>
      <c r="D132" s="52" t="s">
        <v>2297</v>
      </c>
      <c r="E132" s="27" t="s">
        <v>4</v>
      </c>
      <c r="F132" s="54"/>
      <c r="G132" s="43">
        <v>1437.69</v>
      </c>
      <c r="H132" s="34">
        <f t="shared" ref="H132" si="54">F132*G132</f>
        <v>0</v>
      </c>
    </row>
    <row r="133" spans="1:8" s="11" customFormat="1" ht="13">
      <c r="A133" s="51"/>
      <c r="B133" s="51"/>
      <c r="C133" s="49" t="s">
        <v>680</v>
      </c>
      <c r="D133" s="49" t="s">
        <v>2298</v>
      </c>
      <c r="E133" s="27"/>
      <c r="F133" s="53"/>
      <c r="G133" s="43"/>
      <c r="H133" s="34"/>
    </row>
    <row r="134" spans="1:8" s="11" customFormat="1" ht="53.4" customHeight="1">
      <c r="A134" s="51" t="s">
        <v>210</v>
      </c>
      <c r="B134" s="51"/>
      <c r="C134" s="52" t="s">
        <v>681</v>
      </c>
      <c r="D134" s="52" t="s">
        <v>2299</v>
      </c>
      <c r="E134" s="27"/>
      <c r="F134" s="54"/>
      <c r="G134" s="43"/>
      <c r="H134" s="34"/>
    </row>
    <row r="135" spans="1:8" s="11" customFormat="1" ht="13">
      <c r="A135" s="51"/>
      <c r="B135" s="51"/>
      <c r="C135" s="52" t="s">
        <v>644</v>
      </c>
      <c r="D135" s="52" t="s">
        <v>2266</v>
      </c>
      <c r="E135" s="27" t="s">
        <v>4</v>
      </c>
      <c r="F135" s="54"/>
      <c r="G135" s="43">
        <v>1327.67</v>
      </c>
      <c r="H135" s="34">
        <f>F135*G135</f>
        <v>0</v>
      </c>
    </row>
    <row r="136" spans="1:8" s="11" customFormat="1" ht="13">
      <c r="A136" s="51"/>
      <c r="B136" s="51"/>
      <c r="C136" s="52" t="s">
        <v>645</v>
      </c>
      <c r="D136" s="52" t="s">
        <v>2267</v>
      </c>
      <c r="E136" s="27" t="s">
        <v>4</v>
      </c>
      <c r="F136" s="54"/>
      <c r="G136" s="43">
        <v>1987.11</v>
      </c>
      <c r="H136" s="34">
        <f>F136*G136</f>
        <v>0</v>
      </c>
    </row>
    <row r="137" spans="1:8" s="11" customFormat="1" ht="13">
      <c r="A137" s="51"/>
      <c r="B137" s="51"/>
      <c r="C137" s="52" t="s">
        <v>682</v>
      </c>
      <c r="D137" s="52" t="s">
        <v>2268</v>
      </c>
      <c r="E137" s="27" t="s">
        <v>4</v>
      </c>
      <c r="F137" s="54"/>
      <c r="G137" s="43">
        <v>1897.86</v>
      </c>
      <c r="H137" s="34">
        <f>F137*G137</f>
        <v>0</v>
      </c>
    </row>
    <row r="138" spans="1:8" s="11" customFormat="1" ht="130">
      <c r="A138" s="51" t="s">
        <v>211</v>
      </c>
      <c r="B138" s="51"/>
      <c r="C138" s="52" t="s">
        <v>683</v>
      </c>
      <c r="D138" s="52" t="s">
        <v>2300</v>
      </c>
      <c r="E138" s="27" t="s">
        <v>4</v>
      </c>
      <c r="F138" s="54"/>
      <c r="G138" s="43">
        <v>1584.01</v>
      </c>
      <c r="H138" s="34">
        <f t="shared" ref="H138" si="55">F138*G138</f>
        <v>0</v>
      </c>
    </row>
    <row r="139" spans="1:8" s="11" customFormat="1" ht="130">
      <c r="A139" s="51" t="s">
        <v>212</v>
      </c>
      <c r="B139" s="51"/>
      <c r="C139" s="52" t="s">
        <v>684</v>
      </c>
      <c r="D139" s="52" t="s">
        <v>2301</v>
      </c>
      <c r="E139" s="27" t="s">
        <v>4</v>
      </c>
      <c r="F139" s="54"/>
      <c r="G139" s="43">
        <v>466.78</v>
      </c>
      <c r="H139" s="34">
        <f t="shared" ref="H139" si="56">F139*G139</f>
        <v>0</v>
      </c>
    </row>
    <row r="140" spans="1:8" s="11" customFormat="1" ht="78">
      <c r="A140" s="51" t="s">
        <v>213</v>
      </c>
      <c r="B140" s="51"/>
      <c r="C140" s="52" t="s">
        <v>685</v>
      </c>
      <c r="D140" s="52" t="s">
        <v>2302</v>
      </c>
      <c r="E140" s="27"/>
      <c r="F140" s="54"/>
      <c r="G140" s="43"/>
      <c r="H140" s="34"/>
    </row>
    <row r="141" spans="1:8" s="11" customFormat="1" ht="13">
      <c r="A141" s="51"/>
      <c r="B141" s="51"/>
      <c r="C141" s="52" t="s">
        <v>686</v>
      </c>
      <c r="D141" s="52" t="s">
        <v>686</v>
      </c>
      <c r="E141" s="27" t="s">
        <v>4</v>
      </c>
      <c r="F141" s="54"/>
      <c r="G141" s="43">
        <v>136.11000000000001</v>
      </c>
      <c r="H141" s="34">
        <f t="shared" ref="H141:H143" si="57">F141*G141</f>
        <v>0</v>
      </c>
    </row>
    <row r="142" spans="1:8" s="11" customFormat="1" ht="13">
      <c r="A142" s="51"/>
      <c r="B142" s="51"/>
      <c r="C142" s="52" t="s">
        <v>687</v>
      </c>
      <c r="D142" s="52" t="s">
        <v>687</v>
      </c>
      <c r="E142" s="27" t="s">
        <v>4</v>
      </c>
      <c r="F142" s="54"/>
      <c r="G142" s="43">
        <v>475</v>
      </c>
      <c r="H142" s="34">
        <f t="shared" si="57"/>
        <v>0</v>
      </c>
    </row>
    <row r="143" spans="1:8" s="11" customFormat="1" ht="13">
      <c r="A143" s="51"/>
      <c r="B143" s="51"/>
      <c r="C143" s="52" t="s">
        <v>688</v>
      </c>
      <c r="D143" s="52" t="s">
        <v>688</v>
      </c>
      <c r="E143" s="27" t="s">
        <v>4</v>
      </c>
      <c r="F143" s="54"/>
      <c r="G143" s="43">
        <v>323.70999999999998</v>
      </c>
      <c r="H143" s="34">
        <f t="shared" si="57"/>
        <v>0</v>
      </c>
    </row>
    <row r="144" spans="1:8" s="11" customFormat="1" ht="13">
      <c r="A144" s="33" t="s">
        <v>173</v>
      </c>
      <c r="B144" s="33"/>
      <c r="C144" s="49" t="s">
        <v>661</v>
      </c>
      <c r="D144" s="49" t="s">
        <v>2279</v>
      </c>
      <c r="E144" s="27"/>
      <c r="F144" s="53"/>
      <c r="G144" s="56" t="s">
        <v>120</v>
      </c>
      <c r="H144" s="57">
        <f>SUM(H111:H143)</f>
        <v>0</v>
      </c>
    </row>
    <row r="145" spans="1:8" s="11" customFormat="1" ht="13">
      <c r="A145" s="33" t="s">
        <v>689</v>
      </c>
      <c r="B145" s="33"/>
      <c r="C145" s="49" t="s">
        <v>690</v>
      </c>
      <c r="D145" s="49" t="s">
        <v>2303</v>
      </c>
      <c r="E145" s="27"/>
      <c r="F145" s="53"/>
      <c r="G145" s="43"/>
      <c r="H145" s="34"/>
    </row>
    <row r="146" spans="1:8" s="11" customFormat="1" ht="52">
      <c r="A146" s="51" t="s">
        <v>214</v>
      </c>
      <c r="B146" s="51"/>
      <c r="C146" s="52" t="s">
        <v>691</v>
      </c>
      <c r="D146" s="52" t="s">
        <v>2304</v>
      </c>
      <c r="E146" s="27"/>
      <c r="F146" s="54"/>
      <c r="G146" s="43"/>
      <c r="H146" s="34"/>
    </row>
    <row r="147" spans="1:8" s="11" customFormat="1" ht="13">
      <c r="A147" s="51"/>
      <c r="B147" s="51"/>
      <c r="C147" s="52" t="s">
        <v>644</v>
      </c>
      <c r="D147" s="102" t="s">
        <v>2266</v>
      </c>
      <c r="E147" s="27" t="s">
        <v>4</v>
      </c>
      <c r="F147" s="54"/>
      <c r="G147" s="43">
        <v>895.63</v>
      </c>
      <c r="H147" s="34">
        <f t="shared" ref="H147:H149" si="58">F147*G147</f>
        <v>0</v>
      </c>
    </row>
    <row r="148" spans="1:8" s="11" customFormat="1" ht="13">
      <c r="A148" s="51"/>
      <c r="B148" s="51"/>
      <c r="C148" s="52" t="s">
        <v>645</v>
      </c>
      <c r="D148" s="102" t="s">
        <v>2267</v>
      </c>
      <c r="E148" s="27" t="s">
        <v>4</v>
      </c>
      <c r="F148" s="54"/>
      <c r="G148" s="43">
        <v>1743.19</v>
      </c>
      <c r="H148" s="34">
        <f t="shared" si="58"/>
        <v>0</v>
      </c>
    </row>
    <row r="149" spans="1:8" s="11" customFormat="1" ht="13">
      <c r="A149" s="51"/>
      <c r="B149" s="51"/>
      <c r="C149" s="52" t="s">
        <v>682</v>
      </c>
      <c r="D149" s="102" t="s">
        <v>2268</v>
      </c>
      <c r="E149" s="27" t="s">
        <v>4</v>
      </c>
      <c r="F149" s="54"/>
      <c r="G149" s="43">
        <v>1547.21</v>
      </c>
      <c r="H149" s="34">
        <f t="shared" si="58"/>
        <v>0</v>
      </c>
    </row>
    <row r="150" spans="1:8" s="11" customFormat="1" ht="13">
      <c r="A150" s="51"/>
      <c r="B150" s="51"/>
      <c r="C150" s="52" t="s">
        <v>647</v>
      </c>
      <c r="D150" s="102" t="s">
        <v>2269</v>
      </c>
      <c r="E150" s="27" t="s">
        <v>4</v>
      </c>
      <c r="F150" s="54"/>
      <c r="G150" s="43">
        <v>457.24</v>
      </c>
      <c r="H150" s="34">
        <f t="shared" ref="H150" si="59">F150*G150</f>
        <v>0</v>
      </c>
    </row>
    <row r="151" spans="1:8" s="11" customFormat="1" ht="65">
      <c r="A151" s="51" t="s">
        <v>215</v>
      </c>
      <c r="B151" s="51"/>
      <c r="C151" s="52" t="s">
        <v>692</v>
      </c>
      <c r="D151" s="52" t="s">
        <v>2305</v>
      </c>
      <c r="E151" s="27" t="s">
        <v>4</v>
      </c>
      <c r="F151" s="54"/>
      <c r="G151" s="43">
        <v>3.6</v>
      </c>
      <c r="H151" s="34">
        <f t="shared" ref="H151" si="60">F151*G151</f>
        <v>0</v>
      </c>
    </row>
    <row r="152" spans="1:8" s="11" customFormat="1" ht="39">
      <c r="A152" s="51" t="s">
        <v>216</v>
      </c>
      <c r="B152" s="51"/>
      <c r="C152" s="52" t="s">
        <v>693</v>
      </c>
      <c r="D152" s="52" t="s">
        <v>2306</v>
      </c>
      <c r="E152" s="27" t="s">
        <v>4</v>
      </c>
      <c r="F152" s="54"/>
      <c r="G152" s="43">
        <v>220.52</v>
      </c>
      <c r="H152" s="34">
        <f t="shared" ref="H152" si="61">F152*G152</f>
        <v>0</v>
      </c>
    </row>
    <row r="153" spans="1:8" s="11" customFormat="1" ht="39">
      <c r="A153" s="51" t="s">
        <v>416</v>
      </c>
      <c r="B153" s="51"/>
      <c r="C153" s="52" t="s">
        <v>694</v>
      </c>
      <c r="D153" s="52" t="s">
        <v>2307</v>
      </c>
      <c r="E153" s="27" t="s">
        <v>4</v>
      </c>
      <c r="F153" s="54"/>
      <c r="G153" s="43">
        <v>180.85</v>
      </c>
      <c r="H153" s="34">
        <f t="shared" ref="H153" si="62">F153*G153</f>
        <v>0</v>
      </c>
    </row>
    <row r="154" spans="1:8" s="11" customFormat="1" ht="13">
      <c r="A154" s="33" t="s">
        <v>689</v>
      </c>
      <c r="B154" s="33"/>
      <c r="C154" s="49" t="s">
        <v>690</v>
      </c>
      <c r="D154" s="49" t="s">
        <v>2303</v>
      </c>
      <c r="E154" s="27"/>
      <c r="F154" s="53"/>
      <c r="G154" s="56" t="s">
        <v>120</v>
      </c>
      <c r="H154" s="57">
        <f>SUM(H147:H153)</f>
        <v>0</v>
      </c>
    </row>
    <row r="155" spans="1:8" s="11" customFormat="1" ht="13">
      <c r="A155" s="33" t="s">
        <v>695</v>
      </c>
      <c r="B155" s="33"/>
      <c r="C155" s="49" t="s">
        <v>696</v>
      </c>
      <c r="D155" s="49" t="s">
        <v>2308</v>
      </c>
      <c r="E155" s="27"/>
      <c r="F155" s="53"/>
      <c r="G155" s="43"/>
      <c r="H155" s="34"/>
    </row>
    <row r="156" spans="1:8" s="11" customFormat="1" ht="13">
      <c r="A156" s="33"/>
      <c r="B156" s="33"/>
      <c r="C156" s="49" t="s">
        <v>720</v>
      </c>
      <c r="D156" s="49" t="s">
        <v>2309</v>
      </c>
      <c r="E156" s="27"/>
      <c r="F156" s="53"/>
      <c r="G156" s="43"/>
      <c r="H156" s="34"/>
    </row>
    <row r="157" spans="1:8" s="11" customFormat="1" ht="390">
      <c r="A157" s="51" t="s">
        <v>417</v>
      </c>
      <c r="B157" s="51"/>
      <c r="C157" s="52" t="s">
        <v>711</v>
      </c>
      <c r="D157" s="52" t="s">
        <v>2330</v>
      </c>
      <c r="E157" s="27"/>
      <c r="F157" s="54"/>
      <c r="G157" s="43"/>
      <c r="H157" s="34"/>
    </row>
    <row r="158" spans="1:8" s="11" customFormat="1" ht="13">
      <c r="A158" s="51"/>
      <c r="B158" s="51"/>
      <c r="C158" s="52" t="s">
        <v>697</v>
      </c>
      <c r="D158" s="52" t="s">
        <v>2310</v>
      </c>
      <c r="E158" s="27" t="s">
        <v>1770</v>
      </c>
      <c r="F158" s="54"/>
      <c r="G158" s="43">
        <v>30</v>
      </c>
      <c r="H158" s="34">
        <f t="shared" ref="H158" si="63">F158*G158</f>
        <v>0</v>
      </c>
    </row>
    <row r="159" spans="1:8" s="11" customFormat="1" ht="408" customHeight="1">
      <c r="A159" s="51" t="s">
        <v>418</v>
      </c>
      <c r="B159" s="51"/>
      <c r="C159" s="52" t="s">
        <v>710</v>
      </c>
      <c r="D159" s="101" t="s">
        <v>2320</v>
      </c>
      <c r="E159" s="27"/>
      <c r="F159" s="54"/>
      <c r="G159" s="43"/>
      <c r="H159" s="34"/>
    </row>
    <row r="160" spans="1:8" s="11" customFormat="1" ht="13">
      <c r="A160" s="51"/>
      <c r="B160" s="51"/>
      <c r="C160" s="52" t="s">
        <v>698</v>
      </c>
      <c r="D160" s="102" t="s">
        <v>2311</v>
      </c>
      <c r="E160" s="27" t="s">
        <v>1954</v>
      </c>
      <c r="F160" s="54"/>
      <c r="G160" s="43">
        <v>8</v>
      </c>
      <c r="H160" s="34">
        <f t="shared" ref="H160" si="64">F160*G160</f>
        <v>0</v>
      </c>
    </row>
    <row r="161" spans="1:8" s="11" customFormat="1" ht="13">
      <c r="A161" s="51"/>
      <c r="B161" s="51"/>
      <c r="C161" s="52" t="s">
        <v>699</v>
      </c>
      <c r="D161" s="102" t="s">
        <v>2312</v>
      </c>
      <c r="E161" s="27" t="s">
        <v>1954</v>
      </c>
      <c r="F161" s="54"/>
      <c r="G161" s="43">
        <v>5</v>
      </c>
      <c r="H161" s="34">
        <f t="shared" ref="H161:H168" si="65">F161*G161</f>
        <v>0</v>
      </c>
    </row>
    <row r="162" spans="1:8" s="11" customFormat="1" ht="12.75" customHeight="1">
      <c r="A162" s="51"/>
      <c r="B162" s="51"/>
      <c r="C162" s="52" t="s">
        <v>700</v>
      </c>
      <c r="D162" s="102" t="s">
        <v>2313</v>
      </c>
      <c r="E162" s="27" t="s">
        <v>1954</v>
      </c>
      <c r="F162" s="54"/>
      <c r="G162" s="43">
        <v>2</v>
      </c>
      <c r="H162" s="34">
        <f t="shared" si="65"/>
        <v>0</v>
      </c>
    </row>
    <row r="163" spans="1:8" s="11" customFormat="1" ht="12.75" customHeight="1">
      <c r="A163" s="51"/>
      <c r="B163" s="51"/>
      <c r="C163" s="52" t="s">
        <v>701</v>
      </c>
      <c r="D163" s="102" t="s">
        <v>2314</v>
      </c>
      <c r="E163" s="27" t="s">
        <v>1954</v>
      </c>
      <c r="F163" s="54"/>
      <c r="G163" s="43">
        <v>11</v>
      </c>
      <c r="H163" s="34">
        <f t="shared" si="65"/>
        <v>0</v>
      </c>
    </row>
    <row r="164" spans="1:8" s="11" customFormat="1" ht="12.75" customHeight="1">
      <c r="A164" s="51"/>
      <c r="B164" s="51"/>
      <c r="C164" s="52" t="s">
        <v>702</v>
      </c>
      <c r="D164" s="102" t="s">
        <v>2315</v>
      </c>
      <c r="E164" s="27" t="s">
        <v>1954</v>
      </c>
      <c r="F164" s="54"/>
      <c r="G164" s="43">
        <v>11</v>
      </c>
      <c r="H164" s="34">
        <f t="shared" si="65"/>
        <v>0</v>
      </c>
    </row>
    <row r="165" spans="1:8" s="11" customFormat="1" ht="12.75" customHeight="1">
      <c r="A165" s="51"/>
      <c r="B165" s="51"/>
      <c r="C165" s="52" t="s">
        <v>703</v>
      </c>
      <c r="D165" s="102" t="s">
        <v>2316</v>
      </c>
      <c r="E165" s="27" t="s">
        <v>1954</v>
      </c>
      <c r="F165" s="54"/>
      <c r="G165" s="43">
        <v>4</v>
      </c>
      <c r="H165" s="34">
        <f t="shared" si="65"/>
        <v>0</v>
      </c>
    </row>
    <row r="166" spans="1:8" s="11" customFormat="1" ht="13">
      <c r="A166" s="51"/>
      <c r="B166" s="51"/>
      <c r="C166" s="52" t="s">
        <v>704</v>
      </c>
      <c r="D166" s="102" t="s">
        <v>2317</v>
      </c>
      <c r="E166" s="27" t="s">
        <v>1954</v>
      </c>
      <c r="F166" s="54"/>
      <c r="G166" s="43">
        <v>4</v>
      </c>
      <c r="H166" s="34">
        <f t="shared" si="65"/>
        <v>0</v>
      </c>
    </row>
    <row r="167" spans="1:8" s="11" customFormat="1" ht="13">
      <c r="A167" s="51"/>
      <c r="B167" s="51"/>
      <c r="C167" s="52" t="s">
        <v>705</v>
      </c>
      <c r="D167" s="102" t="s">
        <v>2318</v>
      </c>
      <c r="E167" s="27" t="s">
        <v>1954</v>
      </c>
      <c r="F167" s="54"/>
      <c r="G167" s="43">
        <v>3</v>
      </c>
      <c r="H167" s="34">
        <f t="shared" si="65"/>
        <v>0</v>
      </c>
    </row>
    <row r="168" spans="1:8" s="11" customFormat="1" ht="13">
      <c r="A168" s="51"/>
      <c r="B168" s="51"/>
      <c r="C168" s="52" t="s">
        <v>706</v>
      </c>
      <c r="D168" s="102" t="s">
        <v>2319</v>
      </c>
      <c r="E168" s="27" t="s">
        <v>1954</v>
      </c>
      <c r="F168" s="54"/>
      <c r="G168" s="43">
        <v>6</v>
      </c>
      <c r="H168" s="34">
        <f t="shared" si="65"/>
        <v>0</v>
      </c>
    </row>
    <row r="169" spans="1:8" s="11" customFormat="1" ht="377">
      <c r="A169" s="51" t="s">
        <v>419</v>
      </c>
      <c r="B169" s="51"/>
      <c r="C169" s="52" t="s">
        <v>709</v>
      </c>
      <c r="D169" s="52" t="s">
        <v>2329</v>
      </c>
      <c r="E169" s="27"/>
      <c r="F169" s="54"/>
      <c r="G169" s="43"/>
      <c r="H169" s="34"/>
    </row>
    <row r="170" spans="1:8" s="11" customFormat="1" ht="13">
      <c r="A170" s="51"/>
      <c r="B170" s="51"/>
      <c r="C170" s="52" t="s">
        <v>707</v>
      </c>
      <c r="D170" s="52" t="s">
        <v>2322</v>
      </c>
      <c r="E170" s="27" t="s">
        <v>6</v>
      </c>
      <c r="F170" s="54"/>
      <c r="G170" s="43">
        <v>2</v>
      </c>
      <c r="H170" s="34">
        <f t="shared" ref="H170:H171" si="66">F170*G170</f>
        <v>0</v>
      </c>
    </row>
    <row r="171" spans="1:8" s="11" customFormat="1" ht="13">
      <c r="A171" s="51"/>
      <c r="B171" s="51"/>
      <c r="C171" s="52" t="s">
        <v>708</v>
      </c>
      <c r="D171" s="52" t="s">
        <v>2321</v>
      </c>
      <c r="E171" s="27" t="s">
        <v>1770</v>
      </c>
      <c r="F171" s="54"/>
      <c r="G171" s="43">
        <v>2</v>
      </c>
      <c r="H171" s="34">
        <f t="shared" si="66"/>
        <v>0</v>
      </c>
    </row>
    <row r="172" spans="1:8" s="11" customFormat="1" ht="390">
      <c r="A172" s="51" t="s">
        <v>420</v>
      </c>
      <c r="B172" s="51"/>
      <c r="C172" s="52" t="s">
        <v>712</v>
      </c>
      <c r="D172" s="52" t="s">
        <v>2328</v>
      </c>
      <c r="E172" s="27"/>
      <c r="F172" s="54"/>
      <c r="G172" s="43"/>
      <c r="H172" s="34"/>
    </row>
    <row r="173" spans="1:8" s="11" customFormat="1" ht="13">
      <c r="A173" s="51"/>
      <c r="B173" s="51"/>
      <c r="C173" s="52" t="s">
        <v>713</v>
      </c>
      <c r="D173" s="52" t="s">
        <v>2324</v>
      </c>
      <c r="E173" s="27" t="s">
        <v>1770</v>
      </c>
      <c r="F173" s="54"/>
      <c r="G173" s="43">
        <v>1</v>
      </c>
      <c r="H173" s="34">
        <f t="shared" ref="H173" si="67">F173*G173</f>
        <v>0</v>
      </c>
    </row>
    <row r="174" spans="1:8" s="11" customFormat="1" ht="286">
      <c r="A174" s="51" t="s">
        <v>421</v>
      </c>
      <c r="B174" s="51"/>
      <c r="C174" s="52" t="s">
        <v>714</v>
      </c>
      <c r="D174" s="52" t="s">
        <v>2325</v>
      </c>
      <c r="E174" s="27"/>
      <c r="F174" s="54"/>
      <c r="G174" s="43"/>
      <c r="H174" s="34"/>
    </row>
    <row r="175" spans="1:8" s="11" customFormat="1" ht="13">
      <c r="A175" s="51"/>
      <c r="B175" s="51"/>
      <c r="C175" s="52" t="s">
        <v>715</v>
      </c>
      <c r="D175" s="52" t="s">
        <v>2323</v>
      </c>
      <c r="E175" s="27" t="s">
        <v>1770</v>
      </c>
      <c r="F175" s="54"/>
      <c r="G175" s="43">
        <v>6</v>
      </c>
      <c r="H175" s="34">
        <f t="shared" ref="H175" si="68">F175*G175</f>
        <v>0</v>
      </c>
    </row>
    <row r="176" spans="1:8" s="11" customFormat="1" ht="286">
      <c r="A176" s="51" t="s">
        <v>423</v>
      </c>
      <c r="B176" s="51"/>
      <c r="C176" s="52" t="s">
        <v>717</v>
      </c>
      <c r="D176" s="52" t="s">
        <v>2326</v>
      </c>
      <c r="E176" s="27"/>
      <c r="F176" s="54"/>
      <c r="G176" s="43"/>
      <c r="H176" s="34"/>
    </row>
    <row r="177" spans="1:8" s="11" customFormat="1" ht="13">
      <c r="A177" s="51"/>
      <c r="B177" s="51"/>
      <c r="C177" s="52" t="s">
        <v>716</v>
      </c>
      <c r="D177" s="52" t="s">
        <v>2327</v>
      </c>
      <c r="E177" s="27" t="s">
        <v>1770</v>
      </c>
      <c r="F177" s="54"/>
      <c r="G177" s="43">
        <v>8</v>
      </c>
      <c r="H177" s="34">
        <f t="shared" ref="H177" si="69">F177*G177</f>
        <v>0</v>
      </c>
    </row>
    <row r="178" spans="1:8" s="11" customFormat="1" ht="377">
      <c r="A178" s="51" t="s">
        <v>424</v>
      </c>
      <c r="B178" s="51"/>
      <c r="C178" s="52" t="s">
        <v>718</v>
      </c>
      <c r="D178" s="52" t="s">
        <v>2331</v>
      </c>
      <c r="E178" s="27"/>
      <c r="F178" s="54"/>
      <c r="G178" s="43"/>
      <c r="H178" s="34"/>
    </row>
    <row r="179" spans="1:8" s="11" customFormat="1" ht="13">
      <c r="A179" s="51"/>
      <c r="B179" s="51"/>
      <c r="C179" s="52" t="s">
        <v>719</v>
      </c>
      <c r="D179" s="52" t="s">
        <v>2332</v>
      </c>
      <c r="E179" s="27" t="s">
        <v>6</v>
      </c>
      <c r="F179" s="54"/>
      <c r="G179" s="43">
        <v>1</v>
      </c>
      <c r="H179" s="34">
        <f t="shared" ref="H179" si="70">F179*G179</f>
        <v>0</v>
      </c>
    </row>
    <row r="180" spans="1:8" s="11" customFormat="1" ht="13">
      <c r="A180" s="51"/>
      <c r="B180" s="51"/>
      <c r="C180" s="49" t="s">
        <v>721</v>
      </c>
      <c r="D180" s="49" t="s">
        <v>2333</v>
      </c>
      <c r="E180" s="27"/>
      <c r="F180" s="53"/>
      <c r="G180" s="43"/>
      <c r="H180" s="34"/>
    </row>
    <row r="181" spans="1:8" s="11" customFormat="1" ht="325">
      <c r="A181" s="51" t="s">
        <v>425</v>
      </c>
      <c r="B181" s="51"/>
      <c r="C181" s="52" t="s">
        <v>722</v>
      </c>
      <c r="D181" s="52" t="s">
        <v>2334</v>
      </c>
      <c r="E181" s="27"/>
      <c r="F181" s="54"/>
      <c r="G181" s="43"/>
      <c r="H181" s="34"/>
    </row>
    <row r="182" spans="1:8" s="11" customFormat="1" ht="13">
      <c r="A182" s="51"/>
      <c r="B182" s="51"/>
      <c r="C182" s="52" t="s">
        <v>723</v>
      </c>
      <c r="D182" s="52" t="s">
        <v>2335</v>
      </c>
      <c r="E182" s="27" t="s">
        <v>6</v>
      </c>
      <c r="F182" s="54"/>
      <c r="G182" s="43">
        <v>2</v>
      </c>
      <c r="H182" s="34">
        <f t="shared" ref="H182" si="71">F182*G182</f>
        <v>0</v>
      </c>
    </row>
    <row r="183" spans="1:8" s="11" customFormat="1" ht="390">
      <c r="A183" s="51" t="s">
        <v>426</v>
      </c>
      <c r="B183" s="51"/>
      <c r="C183" s="52" t="s">
        <v>724</v>
      </c>
      <c r="D183" s="104" t="s">
        <v>2336</v>
      </c>
      <c r="E183" s="27"/>
      <c r="F183" s="54"/>
      <c r="G183" s="43"/>
      <c r="H183" s="34"/>
    </row>
    <row r="184" spans="1:8" s="11" customFormat="1" ht="13">
      <c r="A184" s="51"/>
      <c r="B184" s="51"/>
      <c r="C184" s="52" t="s">
        <v>725</v>
      </c>
      <c r="D184" s="52" t="s">
        <v>2337</v>
      </c>
      <c r="E184" s="27" t="s">
        <v>1770</v>
      </c>
      <c r="F184" s="54"/>
      <c r="G184" s="43">
        <v>1</v>
      </c>
      <c r="H184" s="34">
        <f t="shared" ref="H184" si="72">F184*G184</f>
        <v>0</v>
      </c>
    </row>
    <row r="185" spans="1:8" s="11" customFormat="1" ht="13">
      <c r="A185" s="51"/>
      <c r="B185" s="51"/>
      <c r="C185" s="49" t="s">
        <v>726</v>
      </c>
      <c r="D185" s="49" t="s">
        <v>2338</v>
      </c>
      <c r="E185" s="27"/>
      <c r="F185" s="53"/>
      <c r="G185" s="43"/>
      <c r="H185" s="34"/>
    </row>
    <row r="186" spans="1:8" s="11" customFormat="1" ht="260">
      <c r="A186" s="51" t="s">
        <v>427</v>
      </c>
      <c r="B186" s="51"/>
      <c r="C186" s="52" t="s">
        <v>727</v>
      </c>
      <c r="D186" s="52" t="s">
        <v>2339</v>
      </c>
      <c r="E186" s="27"/>
      <c r="F186" s="54"/>
      <c r="G186" s="43"/>
      <c r="H186" s="34"/>
    </row>
    <row r="187" spans="1:8" s="11" customFormat="1" ht="13">
      <c r="A187" s="51"/>
      <c r="B187" s="51"/>
      <c r="C187" s="52" t="s">
        <v>728</v>
      </c>
      <c r="D187" s="52" t="s">
        <v>2340</v>
      </c>
      <c r="E187" s="27" t="s">
        <v>1770</v>
      </c>
      <c r="F187" s="54"/>
      <c r="G187" s="43">
        <v>3</v>
      </c>
      <c r="H187" s="34">
        <f t="shared" ref="H187:H195" si="73">F187*G187</f>
        <v>0</v>
      </c>
    </row>
    <row r="188" spans="1:8" s="11" customFormat="1" ht="13">
      <c r="A188" s="51"/>
      <c r="B188" s="51"/>
      <c r="C188" s="52" t="s">
        <v>729</v>
      </c>
      <c r="D188" s="52" t="s">
        <v>2341</v>
      </c>
      <c r="E188" s="27" t="s">
        <v>1770</v>
      </c>
      <c r="F188" s="54"/>
      <c r="G188" s="43">
        <v>1</v>
      </c>
      <c r="H188" s="34">
        <f t="shared" si="73"/>
        <v>0</v>
      </c>
    </row>
    <row r="189" spans="1:8" s="11" customFormat="1" ht="13">
      <c r="A189" s="51"/>
      <c r="B189" s="51"/>
      <c r="C189" s="52" t="s">
        <v>730</v>
      </c>
      <c r="D189" s="52" t="s">
        <v>2342</v>
      </c>
      <c r="E189" s="27" t="s">
        <v>1770</v>
      </c>
      <c r="F189" s="54"/>
      <c r="G189" s="43">
        <v>4</v>
      </c>
      <c r="H189" s="34">
        <f t="shared" si="73"/>
        <v>0</v>
      </c>
    </row>
    <row r="190" spans="1:8" s="11" customFormat="1" ht="13">
      <c r="A190" s="51"/>
      <c r="B190" s="51"/>
      <c r="C190" s="52" t="s">
        <v>731</v>
      </c>
      <c r="D190" s="52" t="s">
        <v>2343</v>
      </c>
      <c r="E190" s="27" t="s">
        <v>1770</v>
      </c>
      <c r="F190" s="54"/>
      <c r="G190" s="43">
        <v>2</v>
      </c>
      <c r="H190" s="34">
        <f t="shared" si="73"/>
        <v>0</v>
      </c>
    </row>
    <row r="191" spans="1:8" s="11" customFormat="1" ht="13">
      <c r="A191" s="51"/>
      <c r="B191" s="51"/>
      <c r="C191" s="52" t="s">
        <v>732</v>
      </c>
      <c r="D191" s="52" t="s">
        <v>2344</v>
      </c>
      <c r="E191" s="27" t="s">
        <v>1770</v>
      </c>
      <c r="F191" s="54"/>
      <c r="G191" s="43">
        <v>2</v>
      </c>
      <c r="H191" s="34">
        <f t="shared" si="73"/>
        <v>0</v>
      </c>
    </row>
    <row r="192" spans="1:8" s="11" customFormat="1" ht="13">
      <c r="A192" s="51"/>
      <c r="B192" s="51"/>
      <c r="C192" s="52" t="s">
        <v>733</v>
      </c>
      <c r="D192" s="52" t="s">
        <v>2345</v>
      </c>
      <c r="E192" s="27" t="s">
        <v>1770</v>
      </c>
      <c r="F192" s="54"/>
      <c r="G192" s="43">
        <v>2</v>
      </c>
      <c r="H192" s="34">
        <f t="shared" si="73"/>
        <v>0</v>
      </c>
    </row>
    <row r="193" spans="1:8" s="11" customFormat="1" ht="13">
      <c r="A193" s="51"/>
      <c r="B193" s="51"/>
      <c r="C193" s="52" t="s">
        <v>734</v>
      </c>
      <c r="D193" s="52" t="s">
        <v>2346</v>
      </c>
      <c r="E193" s="27" t="s">
        <v>1770</v>
      </c>
      <c r="F193" s="54"/>
      <c r="G193" s="43">
        <v>2</v>
      </c>
      <c r="H193" s="34">
        <f t="shared" si="73"/>
        <v>0</v>
      </c>
    </row>
    <row r="194" spans="1:8" s="11" customFormat="1" ht="13">
      <c r="A194" s="51"/>
      <c r="B194" s="51"/>
      <c r="C194" s="52" t="s">
        <v>735</v>
      </c>
      <c r="D194" s="52" t="s">
        <v>2347</v>
      </c>
      <c r="E194" s="27" t="s">
        <v>1770</v>
      </c>
      <c r="F194" s="54"/>
      <c r="G194" s="43">
        <v>4</v>
      </c>
      <c r="H194" s="34">
        <f t="shared" si="73"/>
        <v>0</v>
      </c>
    </row>
    <row r="195" spans="1:8" s="11" customFormat="1" ht="13">
      <c r="A195" s="51"/>
      <c r="B195" s="51"/>
      <c r="C195" s="52" t="s">
        <v>736</v>
      </c>
      <c r="D195" s="52" t="s">
        <v>2348</v>
      </c>
      <c r="E195" s="27" t="s">
        <v>1770</v>
      </c>
      <c r="F195" s="54"/>
      <c r="G195" s="43">
        <v>2</v>
      </c>
      <c r="H195" s="34">
        <f t="shared" si="73"/>
        <v>0</v>
      </c>
    </row>
    <row r="196" spans="1:8" s="11" customFormat="1" ht="13">
      <c r="A196" s="51"/>
      <c r="B196" s="51"/>
      <c r="C196" s="52" t="s">
        <v>737</v>
      </c>
      <c r="D196" s="52" t="s">
        <v>2349</v>
      </c>
      <c r="E196" s="27" t="s">
        <v>1770</v>
      </c>
      <c r="F196" s="54"/>
      <c r="G196" s="43">
        <v>2</v>
      </c>
      <c r="H196" s="34">
        <f t="shared" ref="H196" si="74">F196*G196</f>
        <v>0</v>
      </c>
    </row>
    <row r="197" spans="1:8" s="11" customFormat="1" ht="351">
      <c r="A197" s="51" t="s">
        <v>428</v>
      </c>
      <c r="B197" s="51"/>
      <c r="C197" s="52" t="s">
        <v>738</v>
      </c>
      <c r="D197" s="52" t="s">
        <v>2350</v>
      </c>
      <c r="E197" s="27"/>
      <c r="F197" s="54"/>
      <c r="G197" s="43"/>
      <c r="H197" s="34"/>
    </row>
    <row r="198" spans="1:8" s="11" customFormat="1" ht="13">
      <c r="A198" s="51"/>
      <c r="B198" s="51"/>
      <c r="C198" s="52" t="s">
        <v>739</v>
      </c>
      <c r="D198" s="102" t="s">
        <v>2351</v>
      </c>
      <c r="E198" s="27" t="s">
        <v>1954</v>
      </c>
      <c r="F198" s="54"/>
      <c r="G198" s="43">
        <v>1</v>
      </c>
      <c r="H198" s="34">
        <f t="shared" ref="H198:H203" si="75">F198*G198</f>
        <v>0</v>
      </c>
    </row>
    <row r="199" spans="1:8" s="11" customFormat="1" ht="13">
      <c r="A199" s="51"/>
      <c r="B199" s="51"/>
      <c r="C199" s="52" t="s">
        <v>740</v>
      </c>
      <c r="D199" s="102" t="s">
        <v>2352</v>
      </c>
      <c r="E199" s="27" t="s">
        <v>1954</v>
      </c>
      <c r="F199" s="54"/>
      <c r="G199" s="43">
        <v>1</v>
      </c>
      <c r="H199" s="34">
        <f t="shared" si="75"/>
        <v>0</v>
      </c>
    </row>
    <row r="200" spans="1:8" s="11" customFormat="1" ht="13">
      <c r="A200" s="51"/>
      <c r="B200" s="51"/>
      <c r="C200" s="52" t="s">
        <v>741</v>
      </c>
      <c r="D200" s="102" t="s">
        <v>2353</v>
      </c>
      <c r="E200" s="27" t="s">
        <v>1954</v>
      </c>
      <c r="F200" s="54"/>
      <c r="G200" s="43">
        <v>2</v>
      </c>
      <c r="H200" s="34">
        <f t="shared" si="75"/>
        <v>0</v>
      </c>
    </row>
    <row r="201" spans="1:8" s="11" customFormat="1" ht="13">
      <c r="A201" s="51"/>
      <c r="B201" s="51"/>
      <c r="C201" s="52" t="s">
        <v>742</v>
      </c>
      <c r="D201" s="102" t="s">
        <v>2354</v>
      </c>
      <c r="E201" s="27" t="s">
        <v>1954</v>
      </c>
      <c r="F201" s="54"/>
      <c r="G201" s="43">
        <v>4</v>
      </c>
      <c r="H201" s="34">
        <f t="shared" si="75"/>
        <v>0</v>
      </c>
    </row>
    <row r="202" spans="1:8" s="11" customFormat="1" ht="13">
      <c r="A202" s="51"/>
      <c r="B202" s="51"/>
      <c r="C202" s="52" t="s">
        <v>743</v>
      </c>
      <c r="D202" s="102" t="s">
        <v>2355</v>
      </c>
      <c r="E202" s="27" t="s">
        <v>1954</v>
      </c>
      <c r="F202" s="54"/>
      <c r="G202" s="43">
        <v>32</v>
      </c>
      <c r="H202" s="34">
        <f t="shared" si="75"/>
        <v>0</v>
      </c>
    </row>
    <row r="203" spans="1:8" s="11" customFormat="1" ht="13">
      <c r="A203" s="51"/>
      <c r="B203" s="51"/>
      <c r="C203" s="52" t="s">
        <v>744</v>
      </c>
      <c r="D203" s="102" t="s">
        <v>2356</v>
      </c>
      <c r="E203" s="27" t="s">
        <v>1954</v>
      </c>
      <c r="F203" s="54"/>
      <c r="G203" s="43">
        <v>18</v>
      </c>
      <c r="H203" s="34">
        <f t="shared" si="75"/>
        <v>0</v>
      </c>
    </row>
    <row r="204" spans="1:8" s="11" customFormat="1" ht="286">
      <c r="A204" s="51" t="s">
        <v>429</v>
      </c>
      <c r="B204" s="51"/>
      <c r="C204" s="52" t="s">
        <v>745</v>
      </c>
      <c r="D204" s="52" t="s">
        <v>2357</v>
      </c>
      <c r="E204" s="27"/>
      <c r="F204" s="54"/>
      <c r="G204" s="43"/>
      <c r="H204" s="34"/>
    </row>
    <row r="205" spans="1:8" s="11" customFormat="1" ht="13">
      <c r="A205" s="51"/>
      <c r="B205" s="51"/>
      <c r="C205" s="52" t="s">
        <v>746</v>
      </c>
      <c r="D205" s="102" t="s">
        <v>2358</v>
      </c>
      <c r="E205" s="27" t="s">
        <v>1954</v>
      </c>
      <c r="F205" s="54"/>
      <c r="G205" s="43">
        <v>4</v>
      </c>
      <c r="H205" s="34">
        <f t="shared" ref="H205" si="76">F205*G205</f>
        <v>0</v>
      </c>
    </row>
    <row r="206" spans="1:8" s="11" customFormat="1" ht="390">
      <c r="A206" s="51" t="s">
        <v>430</v>
      </c>
      <c r="B206" s="51"/>
      <c r="C206" s="52" t="s">
        <v>747</v>
      </c>
      <c r="D206" s="101" t="s">
        <v>2359</v>
      </c>
      <c r="E206" s="27"/>
      <c r="F206" s="54"/>
      <c r="G206" s="43"/>
      <c r="H206" s="34"/>
    </row>
    <row r="207" spans="1:8" s="11" customFormat="1" ht="13">
      <c r="A207" s="51"/>
      <c r="B207" s="51"/>
      <c r="C207" s="52" t="s">
        <v>748</v>
      </c>
      <c r="D207" s="102" t="s">
        <v>2360</v>
      </c>
      <c r="E207" s="27" t="s">
        <v>1954</v>
      </c>
      <c r="F207" s="54"/>
      <c r="G207" s="43">
        <v>4</v>
      </c>
      <c r="H207" s="34">
        <f t="shared" ref="H207" si="77">F207*G207</f>
        <v>0</v>
      </c>
    </row>
    <row r="208" spans="1:8" s="11" customFormat="1" ht="13">
      <c r="A208" s="51"/>
      <c r="B208" s="51"/>
      <c r="C208" s="49" t="s">
        <v>749</v>
      </c>
      <c r="D208" s="49" t="s">
        <v>2361</v>
      </c>
      <c r="E208" s="27"/>
      <c r="F208" s="53"/>
      <c r="G208" s="43"/>
      <c r="H208" s="34"/>
    </row>
    <row r="209" spans="1:8" s="11" customFormat="1" ht="208">
      <c r="A209" s="51" t="s">
        <v>431</v>
      </c>
      <c r="B209" s="51"/>
      <c r="C209" s="52" t="s">
        <v>750</v>
      </c>
      <c r="D209" s="52" t="s">
        <v>2362</v>
      </c>
      <c r="E209" s="27"/>
      <c r="F209" s="54"/>
      <c r="G209" s="43"/>
      <c r="H209" s="34"/>
    </row>
    <row r="210" spans="1:8" s="11" customFormat="1" ht="13">
      <c r="A210" s="51"/>
      <c r="B210" s="51"/>
      <c r="C210" s="52" t="s">
        <v>751</v>
      </c>
      <c r="D210" s="102" t="s">
        <v>2363</v>
      </c>
      <c r="E210" s="27" t="s">
        <v>1954</v>
      </c>
      <c r="F210" s="54"/>
      <c r="G210" s="43">
        <v>1</v>
      </c>
      <c r="H210" s="34">
        <f t="shared" ref="H210" si="78">F210*G210</f>
        <v>0</v>
      </c>
    </row>
    <row r="211" spans="1:8" s="11" customFormat="1" ht="13">
      <c r="A211" s="51"/>
      <c r="B211" s="51"/>
      <c r="C211" s="52" t="s">
        <v>752</v>
      </c>
      <c r="D211" s="102" t="s">
        <v>2364</v>
      </c>
      <c r="E211" s="27" t="s">
        <v>1954</v>
      </c>
      <c r="F211" s="54"/>
      <c r="G211" s="43">
        <v>2</v>
      </c>
      <c r="H211" s="34">
        <f t="shared" ref="H211:H212" si="79">F211*G211</f>
        <v>0</v>
      </c>
    </row>
    <row r="212" spans="1:8" s="11" customFormat="1" ht="13">
      <c r="A212" s="51"/>
      <c r="B212" s="51"/>
      <c r="C212" s="52" t="s">
        <v>753</v>
      </c>
      <c r="D212" s="102" t="s">
        <v>2365</v>
      </c>
      <c r="E212" s="27" t="s">
        <v>1954</v>
      </c>
      <c r="F212" s="54"/>
      <c r="G212" s="43">
        <v>1</v>
      </c>
      <c r="H212" s="34">
        <f t="shared" si="79"/>
        <v>0</v>
      </c>
    </row>
    <row r="213" spans="1:8" s="11" customFormat="1" ht="13">
      <c r="A213" s="51"/>
      <c r="B213" s="51"/>
      <c r="C213" s="49" t="s">
        <v>754</v>
      </c>
      <c r="D213" s="122" t="s">
        <v>2366</v>
      </c>
      <c r="E213" s="27"/>
      <c r="F213" s="53"/>
      <c r="G213" s="43"/>
      <c r="H213" s="34"/>
    </row>
    <row r="214" spans="1:8" s="11" customFormat="1" ht="260">
      <c r="A214" s="51" t="s">
        <v>432</v>
      </c>
      <c r="B214" s="51"/>
      <c r="C214" s="52" t="s">
        <v>755</v>
      </c>
      <c r="D214" s="101" t="s">
        <v>2367</v>
      </c>
      <c r="E214" s="27"/>
      <c r="F214" s="54"/>
      <c r="G214" s="43"/>
      <c r="H214" s="34"/>
    </row>
    <row r="215" spans="1:8" s="11" customFormat="1" ht="13">
      <c r="A215" s="51"/>
      <c r="B215" s="51"/>
      <c r="C215" s="52" t="s">
        <v>756</v>
      </c>
      <c r="D215" s="102" t="s">
        <v>2368</v>
      </c>
      <c r="E215" s="27" t="s">
        <v>2</v>
      </c>
      <c r="F215" s="54"/>
      <c r="G215" s="43">
        <v>33.96</v>
      </c>
      <c r="H215" s="34">
        <f t="shared" ref="H215:H217" si="80">F215*G215</f>
        <v>0</v>
      </c>
    </row>
    <row r="216" spans="1:8" s="11" customFormat="1" ht="13">
      <c r="A216" s="51"/>
      <c r="B216" s="51"/>
      <c r="C216" s="52" t="s">
        <v>757</v>
      </c>
      <c r="D216" s="102" t="s">
        <v>2369</v>
      </c>
      <c r="E216" s="27" t="s">
        <v>2</v>
      </c>
      <c r="F216" s="54"/>
      <c r="G216" s="43">
        <v>16.2</v>
      </c>
      <c r="H216" s="34">
        <f t="shared" si="80"/>
        <v>0</v>
      </c>
    </row>
    <row r="217" spans="1:8" s="11" customFormat="1" ht="26">
      <c r="A217" s="51"/>
      <c r="B217" s="51"/>
      <c r="C217" s="52" t="s">
        <v>758</v>
      </c>
      <c r="D217" s="102" t="s">
        <v>2370</v>
      </c>
      <c r="E217" s="27" t="s">
        <v>2</v>
      </c>
      <c r="F217" s="54"/>
      <c r="G217" s="43">
        <v>18.329999999999998</v>
      </c>
      <c r="H217" s="34">
        <f t="shared" si="80"/>
        <v>0</v>
      </c>
    </row>
    <row r="218" spans="1:8" s="11" customFormat="1" ht="26">
      <c r="A218" s="51"/>
      <c r="B218" s="51"/>
      <c r="C218" s="52" t="s">
        <v>759</v>
      </c>
      <c r="D218" s="102" t="s">
        <v>2371</v>
      </c>
      <c r="E218" s="27" t="s">
        <v>2</v>
      </c>
      <c r="F218" s="54"/>
      <c r="G218" s="43">
        <v>18.329999999999998</v>
      </c>
      <c r="H218" s="34">
        <f t="shared" ref="H218:H220" si="81">F218*G218</f>
        <v>0</v>
      </c>
    </row>
    <row r="219" spans="1:8" s="11" customFormat="1" ht="13">
      <c r="A219" s="51"/>
      <c r="B219" s="51"/>
      <c r="C219" s="52" t="s">
        <v>760</v>
      </c>
      <c r="D219" s="102" t="s">
        <v>2372</v>
      </c>
      <c r="E219" s="27" t="s">
        <v>2</v>
      </c>
      <c r="F219" s="54"/>
      <c r="G219" s="43">
        <v>38.799999999999997</v>
      </c>
      <c r="H219" s="34">
        <f t="shared" si="81"/>
        <v>0</v>
      </c>
    </row>
    <row r="220" spans="1:8" s="11" customFormat="1" ht="13">
      <c r="A220" s="51"/>
      <c r="B220" s="51"/>
      <c r="C220" s="52" t="s">
        <v>761</v>
      </c>
      <c r="D220" s="102" t="s">
        <v>2374</v>
      </c>
      <c r="E220" s="27" t="s">
        <v>2</v>
      </c>
      <c r="F220" s="54"/>
      <c r="G220" s="43">
        <v>7.95</v>
      </c>
      <c r="H220" s="34">
        <f t="shared" si="81"/>
        <v>0</v>
      </c>
    </row>
    <row r="221" spans="1:8" s="11" customFormat="1" ht="13">
      <c r="A221" s="51"/>
      <c r="B221" s="51"/>
      <c r="C221" s="52" t="s">
        <v>762</v>
      </c>
      <c r="D221" s="102" t="s">
        <v>2373</v>
      </c>
      <c r="E221" s="27" t="s">
        <v>2</v>
      </c>
      <c r="F221" s="54"/>
      <c r="G221" s="43">
        <v>4.3</v>
      </c>
      <c r="H221" s="34">
        <f t="shared" ref="H221" si="82">F221*G221</f>
        <v>0</v>
      </c>
    </row>
    <row r="222" spans="1:8" s="11" customFormat="1" ht="169">
      <c r="A222" s="51" t="s">
        <v>433</v>
      </c>
      <c r="B222" s="51"/>
      <c r="C222" s="52" t="s">
        <v>763</v>
      </c>
      <c r="D222" s="103" t="s">
        <v>2376</v>
      </c>
      <c r="E222" s="27"/>
      <c r="F222" s="54"/>
      <c r="G222" s="43"/>
      <c r="H222" s="34"/>
    </row>
    <row r="223" spans="1:8" s="11" customFormat="1" ht="13">
      <c r="A223" s="51"/>
      <c r="B223" s="51"/>
      <c r="C223" s="52" t="s">
        <v>764</v>
      </c>
      <c r="D223" s="102" t="s">
        <v>2375</v>
      </c>
      <c r="E223" s="27" t="s">
        <v>2</v>
      </c>
      <c r="F223" s="54"/>
      <c r="G223" s="43">
        <v>40.08</v>
      </c>
      <c r="H223" s="34">
        <f t="shared" ref="H223" si="83">F223*G223</f>
        <v>0</v>
      </c>
    </row>
    <row r="224" spans="1:8" s="11" customFormat="1" ht="130">
      <c r="A224" s="51" t="s">
        <v>434</v>
      </c>
      <c r="B224" s="51"/>
      <c r="C224" s="52" t="s">
        <v>765</v>
      </c>
      <c r="D224" s="101" t="s">
        <v>2377</v>
      </c>
      <c r="E224" s="27"/>
      <c r="F224" s="54"/>
      <c r="G224" s="43"/>
      <c r="H224" s="34"/>
    </row>
    <row r="225" spans="1:8" s="11" customFormat="1" ht="13">
      <c r="A225" s="51"/>
      <c r="B225" s="51"/>
      <c r="C225" s="52" t="s">
        <v>766</v>
      </c>
      <c r="D225" s="102" t="s">
        <v>2378</v>
      </c>
      <c r="E225" s="27" t="s">
        <v>2</v>
      </c>
      <c r="F225" s="54"/>
      <c r="G225" s="43">
        <v>31.04</v>
      </c>
      <c r="H225" s="34">
        <f t="shared" ref="H225" si="84">F225*G225</f>
        <v>0</v>
      </c>
    </row>
    <row r="226" spans="1:8" s="11" customFormat="1" ht="13">
      <c r="A226" s="51"/>
      <c r="B226" s="51"/>
      <c r="C226" s="49" t="s">
        <v>767</v>
      </c>
      <c r="D226" s="123" t="s">
        <v>2379</v>
      </c>
      <c r="E226" s="27"/>
      <c r="F226" s="53"/>
      <c r="G226" s="43"/>
      <c r="H226" s="34"/>
    </row>
    <row r="227" spans="1:8" s="11" customFormat="1" ht="409.5">
      <c r="A227" s="51" t="s">
        <v>435</v>
      </c>
      <c r="B227" s="51"/>
      <c r="C227" s="52" t="s">
        <v>768</v>
      </c>
      <c r="D227" s="103" t="s">
        <v>2431</v>
      </c>
      <c r="E227" s="27"/>
      <c r="F227" s="54"/>
      <c r="G227" s="43"/>
      <c r="H227" s="34"/>
    </row>
    <row r="228" spans="1:8" s="11" customFormat="1" ht="104">
      <c r="A228" s="51"/>
      <c r="B228" s="51"/>
      <c r="C228" s="52" t="s">
        <v>769</v>
      </c>
      <c r="D228" s="52" t="s">
        <v>2380</v>
      </c>
      <c r="E228" s="27"/>
      <c r="F228" s="54"/>
      <c r="G228" s="43"/>
      <c r="H228" s="34"/>
    </row>
    <row r="229" spans="1:8" s="11" customFormat="1" ht="26">
      <c r="A229" s="51"/>
      <c r="B229" s="51"/>
      <c r="C229" s="52" t="s">
        <v>770</v>
      </c>
      <c r="D229" s="101" t="s">
        <v>2381</v>
      </c>
      <c r="E229" s="27" t="s">
        <v>1954</v>
      </c>
      <c r="F229" s="54"/>
      <c r="G229" s="43">
        <v>4</v>
      </c>
      <c r="H229" s="34">
        <f t="shared" ref="H229:H232" si="85">F229*G229</f>
        <v>0</v>
      </c>
    </row>
    <row r="230" spans="1:8" s="11" customFormat="1" ht="26">
      <c r="A230" s="51"/>
      <c r="B230" s="51"/>
      <c r="C230" s="52" t="s">
        <v>771</v>
      </c>
      <c r="D230" s="101" t="s">
        <v>2382</v>
      </c>
      <c r="E230" s="27" t="s">
        <v>1954</v>
      </c>
      <c r="F230" s="54"/>
      <c r="G230" s="43">
        <v>2</v>
      </c>
      <c r="H230" s="34">
        <f t="shared" si="85"/>
        <v>0</v>
      </c>
    </row>
    <row r="231" spans="1:8" s="11" customFormat="1" ht="13">
      <c r="A231" s="51"/>
      <c r="B231" s="51"/>
      <c r="C231" s="52" t="s">
        <v>772</v>
      </c>
      <c r="D231" s="101" t="s">
        <v>2383</v>
      </c>
      <c r="E231" s="27" t="s">
        <v>1954</v>
      </c>
      <c r="F231" s="54"/>
      <c r="G231" s="43">
        <v>8</v>
      </c>
      <c r="H231" s="34">
        <f t="shared" si="85"/>
        <v>0</v>
      </c>
    </row>
    <row r="232" spans="1:8" s="11" customFormat="1" ht="13">
      <c r="A232" s="51"/>
      <c r="B232" s="51"/>
      <c r="C232" s="52" t="s">
        <v>773</v>
      </c>
      <c r="D232" s="101" t="s">
        <v>2384</v>
      </c>
      <c r="E232" s="27" t="s">
        <v>1954</v>
      </c>
      <c r="F232" s="54"/>
      <c r="G232" s="43">
        <v>8</v>
      </c>
      <c r="H232" s="34">
        <f t="shared" si="85"/>
        <v>0</v>
      </c>
    </row>
    <row r="233" spans="1:8" s="11" customFormat="1" ht="13">
      <c r="A233" s="51"/>
      <c r="B233" s="51"/>
      <c r="C233" s="49" t="s">
        <v>2385</v>
      </c>
      <c r="D233" s="122" t="s">
        <v>2386</v>
      </c>
      <c r="E233" s="27"/>
      <c r="F233" s="53"/>
      <c r="G233" s="43"/>
      <c r="H233" s="34"/>
    </row>
    <row r="234" spans="1:8" s="11" customFormat="1" ht="156">
      <c r="A234" s="51" t="s">
        <v>436</v>
      </c>
      <c r="B234" s="51"/>
      <c r="C234" s="52" t="s">
        <v>774</v>
      </c>
      <c r="D234" s="103" t="s">
        <v>2387</v>
      </c>
      <c r="E234" s="27" t="s">
        <v>1770</v>
      </c>
      <c r="F234" s="54"/>
      <c r="G234" s="43">
        <v>2</v>
      </c>
      <c r="H234" s="34">
        <f t="shared" ref="H234" si="86">F234*G234</f>
        <v>0</v>
      </c>
    </row>
    <row r="235" spans="1:8" s="11" customFormat="1" ht="13">
      <c r="A235" s="33" t="s">
        <v>695</v>
      </c>
      <c r="B235" s="33"/>
      <c r="C235" s="49" t="s">
        <v>696</v>
      </c>
      <c r="D235" s="49" t="s">
        <v>2308</v>
      </c>
      <c r="E235" s="27"/>
      <c r="F235" s="53"/>
      <c r="G235" s="56" t="s">
        <v>120</v>
      </c>
      <c r="H235" s="57">
        <f>SUM(H157:H234)</f>
        <v>0</v>
      </c>
    </row>
    <row r="236" spans="1:8" s="11" customFormat="1" ht="13">
      <c r="A236" s="33" t="s">
        <v>775</v>
      </c>
      <c r="B236" s="33"/>
      <c r="C236" s="49" t="s">
        <v>776</v>
      </c>
      <c r="D236" s="49" t="s">
        <v>2388</v>
      </c>
      <c r="E236" s="27"/>
      <c r="F236" s="53"/>
      <c r="G236" s="43"/>
      <c r="H236" s="34"/>
    </row>
    <row r="237" spans="1:8" s="11" customFormat="1" ht="169">
      <c r="A237" s="51" t="s">
        <v>437</v>
      </c>
      <c r="B237" s="51"/>
      <c r="C237" s="52" t="s">
        <v>777</v>
      </c>
      <c r="D237" s="124" t="s">
        <v>2389</v>
      </c>
      <c r="E237" s="27"/>
      <c r="F237" s="54"/>
      <c r="G237" s="43"/>
      <c r="H237" s="34"/>
    </row>
    <row r="238" spans="1:8" s="11" customFormat="1" ht="13">
      <c r="A238" s="51"/>
      <c r="B238" s="51"/>
      <c r="C238" s="52" t="s">
        <v>644</v>
      </c>
      <c r="D238" s="125" t="s">
        <v>2392</v>
      </c>
      <c r="E238" s="27" t="s">
        <v>4</v>
      </c>
      <c r="F238" s="54"/>
      <c r="G238" s="43">
        <v>505.83</v>
      </c>
      <c r="H238" s="34">
        <f t="shared" ref="H238:H240" si="87">F238*G238</f>
        <v>0</v>
      </c>
    </row>
    <row r="239" spans="1:8" s="11" customFormat="1" ht="13">
      <c r="A239" s="51"/>
      <c r="B239" s="51"/>
      <c r="C239" s="52" t="s">
        <v>645</v>
      </c>
      <c r="D239" s="125" t="s">
        <v>2267</v>
      </c>
      <c r="E239" s="27" t="s">
        <v>4</v>
      </c>
      <c r="F239" s="54"/>
      <c r="G239" s="43">
        <v>966.49</v>
      </c>
      <c r="H239" s="34">
        <f t="shared" si="87"/>
        <v>0</v>
      </c>
    </row>
    <row r="240" spans="1:8" s="11" customFormat="1" ht="13">
      <c r="A240" s="51"/>
      <c r="B240" s="51"/>
      <c r="C240" s="52" t="s">
        <v>682</v>
      </c>
      <c r="D240" s="125" t="s">
        <v>2390</v>
      </c>
      <c r="E240" s="27" t="s">
        <v>4</v>
      </c>
      <c r="F240" s="54"/>
      <c r="G240" s="43">
        <v>644.62</v>
      </c>
      <c r="H240" s="34">
        <f t="shared" si="87"/>
        <v>0</v>
      </c>
    </row>
    <row r="241" spans="1:8" s="11" customFormat="1" ht="130">
      <c r="A241" s="51" t="s">
        <v>438</v>
      </c>
      <c r="B241" s="51"/>
      <c r="C241" s="52" t="s">
        <v>778</v>
      </c>
      <c r="D241" s="124" t="s">
        <v>2391</v>
      </c>
      <c r="E241" s="27"/>
      <c r="F241" s="54"/>
      <c r="G241" s="43"/>
      <c r="H241" s="34"/>
    </row>
    <row r="242" spans="1:8" s="11" customFormat="1" ht="13">
      <c r="A242" s="51"/>
      <c r="B242" s="51"/>
      <c r="C242" s="52" t="s">
        <v>644</v>
      </c>
      <c r="D242" s="125" t="s">
        <v>2392</v>
      </c>
      <c r="E242" s="27" t="s">
        <v>4</v>
      </c>
      <c r="F242" s="54"/>
      <c r="G242" s="43">
        <v>162.01</v>
      </c>
      <c r="H242" s="34">
        <f t="shared" ref="H242:H244" si="88">F242*G242</f>
        <v>0</v>
      </c>
    </row>
    <row r="243" spans="1:8" s="11" customFormat="1" ht="13">
      <c r="A243" s="51"/>
      <c r="B243" s="51"/>
      <c r="C243" s="52" t="s">
        <v>645</v>
      </c>
      <c r="D243" s="125" t="s">
        <v>2267</v>
      </c>
      <c r="E243" s="27" t="s">
        <v>4</v>
      </c>
      <c r="F243" s="54"/>
      <c r="G243" s="43">
        <v>414.65</v>
      </c>
      <c r="H243" s="34">
        <f t="shared" si="88"/>
        <v>0</v>
      </c>
    </row>
    <row r="244" spans="1:8" s="11" customFormat="1" ht="13">
      <c r="A244" s="51"/>
      <c r="B244" s="51"/>
      <c r="C244" s="52" t="s">
        <v>682</v>
      </c>
      <c r="D244" s="125" t="s">
        <v>2390</v>
      </c>
      <c r="E244" s="27" t="s">
        <v>4</v>
      </c>
      <c r="F244" s="54"/>
      <c r="G244" s="43">
        <v>379.67</v>
      </c>
      <c r="H244" s="34">
        <f t="shared" si="88"/>
        <v>0</v>
      </c>
    </row>
    <row r="245" spans="1:8" s="11" customFormat="1" ht="143">
      <c r="A245" s="51" t="s">
        <v>439</v>
      </c>
      <c r="B245" s="51"/>
      <c r="C245" s="52" t="s">
        <v>779</v>
      </c>
      <c r="D245" s="124" t="s">
        <v>2393</v>
      </c>
      <c r="E245" s="27"/>
      <c r="F245" s="54"/>
      <c r="G245" s="43"/>
      <c r="H245" s="34"/>
    </row>
    <row r="246" spans="1:8" s="11" customFormat="1" ht="13">
      <c r="A246" s="51"/>
      <c r="B246" s="51"/>
      <c r="C246" s="52" t="s">
        <v>780</v>
      </c>
      <c r="D246" s="125" t="s">
        <v>2394</v>
      </c>
      <c r="E246" s="27" t="s">
        <v>4</v>
      </c>
      <c r="F246" s="54"/>
      <c r="G246" s="43">
        <v>30.45</v>
      </c>
      <c r="H246" s="34">
        <f t="shared" ref="H246:H248" si="89">F246*G246</f>
        <v>0</v>
      </c>
    </row>
    <row r="247" spans="1:8" s="11" customFormat="1" ht="13">
      <c r="A247" s="51"/>
      <c r="B247" s="51"/>
      <c r="C247" s="52" t="s">
        <v>781</v>
      </c>
      <c r="D247" s="125" t="s">
        <v>2395</v>
      </c>
      <c r="E247" s="27" t="s">
        <v>4</v>
      </c>
      <c r="F247" s="54"/>
      <c r="G247" s="43">
        <v>60.9</v>
      </c>
      <c r="H247" s="34">
        <f t="shared" si="89"/>
        <v>0</v>
      </c>
    </row>
    <row r="248" spans="1:8" s="11" customFormat="1" ht="13">
      <c r="A248" s="51"/>
      <c r="B248" s="51"/>
      <c r="C248" s="52" t="s">
        <v>788</v>
      </c>
      <c r="D248" s="125" t="s">
        <v>2396</v>
      </c>
      <c r="E248" s="27" t="s">
        <v>4</v>
      </c>
      <c r="F248" s="54"/>
      <c r="G248" s="43">
        <v>18.75</v>
      </c>
      <c r="H248" s="34">
        <f t="shared" si="89"/>
        <v>0</v>
      </c>
    </row>
    <row r="249" spans="1:8" s="11" customFormat="1" ht="130">
      <c r="A249" s="51" t="s">
        <v>440</v>
      </c>
      <c r="B249" s="51"/>
      <c r="C249" s="52" t="s">
        <v>782</v>
      </c>
      <c r="D249" s="124" t="s">
        <v>2397</v>
      </c>
      <c r="E249" s="27"/>
      <c r="F249" s="54"/>
      <c r="G249" s="43"/>
      <c r="H249" s="34"/>
    </row>
    <row r="250" spans="1:8" s="11" customFormat="1" ht="13">
      <c r="A250" s="51"/>
      <c r="B250" s="51"/>
      <c r="C250" s="52" t="s">
        <v>671</v>
      </c>
      <c r="D250" s="125" t="s">
        <v>2289</v>
      </c>
      <c r="E250" s="27" t="s">
        <v>4</v>
      </c>
      <c r="F250" s="54"/>
      <c r="G250" s="43">
        <v>1632.8</v>
      </c>
      <c r="H250" s="34">
        <f t="shared" ref="H250:H251" si="90">F250*G250</f>
        <v>0</v>
      </c>
    </row>
    <row r="251" spans="1:8" s="11" customFormat="1" ht="13">
      <c r="A251" s="51"/>
      <c r="B251" s="51"/>
      <c r="C251" s="52" t="s">
        <v>783</v>
      </c>
      <c r="D251" s="125" t="s">
        <v>2398</v>
      </c>
      <c r="E251" s="27" t="s">
        <v>4</v>
      </c>
      <c r="F251" s="54"/>
      <c r="G251" s="43">
        <v>495.1</v>
      </c>
      <c r="H251" s="34">
        <f t="shared" si="90"/>
        <v>0</v>
      </c>
    </row>
    <row r="252" spans="1:8" s="11" customFormat="1" ht="13">
      <c r="A252" s="33" t="s">
        <v>775</v>
      </c>
      <c r="B252" s="33"/>
      <c r="C252" s="49" t="s">
        <v>776</v>
      </c>
      <c r="D252" s="49" t="s">
        <v>2388</v>
      </c>
      <c r="E252" s="27"/>
      <c r="F252" s="53"/>
      <c r="G252" s="56" t="s">
        <v>120</v>
      </c>
      <c r="H252" s="57">
        <f>SUM(H237:H251)</f>
        <v>0</v>
      </c>
    </row>
    <row r="253" spans="1:8" s="11" customFormat="1" ht="13">
      <c r="A253" s="33" t="s">
        <v>784</v>
      </c>
      <c r="B253" s="33"/>
      <c r="C253" s="49" t="s">
        <v>785</v>
      </c>
      <c r="D253" s="49" t="s">
        <v>2399</v>
      </c>
      <c r="E253" s="27"/>
      <c r="F253" s="53"/>
      <c r="G253" s="43"/>
      <c r="H253" s="34"/>
    </row>
    <row r="254" spans="1:8" s="11" customFormat="1" ht="130">
      <c r="A254" s="51" t="s">
        <v>441</v>
      </c>
      <c r="B254" s="51"/>
      <c r="C254" s="52" t="s">
        <v>786</v>
      </c>
      <c r="D254" s="104" t="s">
        <v>2400</v>
      </c>
      <c r="E254" s="27"/>
      <c r="F254" s="54"/>
      <c r="G254" s="43"/>
      <c r="H254" s="34"/>
    </row>
    <row r="255" spans="1:8" s="11" customFormat="1" ht="13">
      <c r="A255" s="51"/>
      <c r="B255" s="51"/>
      <c r="C255" s="52" t="s">
        <v>787</v>
      </c>
      <c r="D255" s="101" t="s">
        <v>2408</v>
      </c>
      <c r="E255" s="27" t="s">
        <v>4</v>
      </c>
      <c r="F255" s="54"/>
      <c r="G255" s="43">
        <v>682.81</v>
      </c>
      <c r="H255" s="34">
        <f t="shared" ref="H255" si="91">F255*G255</f>
        <v>0</v>
      </c>
    </row>
    <row r="256" spans="1:8" s="11" customFormat="1" ht="13">
      <c r="A256" s="51"/>
      <c r="B256" s="51"/>
      <c r="C256" s="52" t="s">
        <v>789</v>
      </c>
      <c r="D256" s="101" t="s">
        <v>2407</v>
      </c>
      <c r="E256" s="27" t="s">
        <v>4</v>
      </c>
      <c r="F256" s="54"/>
      <c r="G256" s="43">
        <v>62</v>
      </c>
      <c r="H256" s="34">
        <f t="shared" ref="H256:H257" si="92">F256*G256</f>
        <v>0</v>
      </c>
    </row>
    <row r="257" spans="1:8" s="11" customFormat="1" ht="26">
      <c r="A257" s="51"/>
      <c r="B257" s="51"/>
      <c r="C257" s="52" t="s">
        <v>790</v>
      </c>
      <c r="D257" s="101" t="s">
        <v>2406</v>
      </c>
      <c r="E257" s="27" t="s">
        <v>4</v>
      </c>
      <c r="F257" s="54"/>
      <c r="G257" s="43">
        <v>19.600000000000001</v>
      </c>
      <c r="H257" s="34">
        <f t="shared" si="92"/>
        <v>0</v>
      </c>
    </row>
    <row r="258" spans="1:8" s="11" customFormat="1" ht="13">
      <c r="A258" s="51"/>
      <c r="B258" s="51"/>
      <c r="C258" s="52" t="s">
        <v>791</v>
      </c>
      <c r="D258" s="101" t="s">
        <v>2405</v>
      </c>
      <c r="E258" s="27" t="s">
        <v>4</v>
      </c>
      <c r="F258" s="54"/>
      <c r="G258" s="43">
        <v>240.95</v>
      </c>
      <c r="H258" s="34">
        <f t="shared" ref="H258:H260" si="93">F258*G258</f>
        <v>0</v>
      </c>
    </row>
    <row r="259" spans="1:8" s="11" customFormat="1" ht="13">
      <c r="A259" s="51"/>
      <c r="B259" s="51"/>
      <c r="C259" s="52" t="s">
        <v>792</v>
      </c>
      <c r="D259" s="101" t="s">
        <v>2404</v>
      </c>
      <c r="E259" s="27" t="s">
        <v>4</v>
      </c>
      <c r="F259" s="54"/>
      <c r="G259" s="43">
        <v>624.37</v>
      </c>
      <c r="H259" s="34">
        <f t="shared" si="93"/>
        <v>0</v>
      </c>
    </row>
    <row r="260" spans="1:8" s="11" customFormat="1" ht="13">
      <c r="A260" s="51"/>
      <c r="B260" s="51"/>
      <c r="C260" s="52" t="s">
        <v>793</v>
      </c>
      <c r="D260" s="101" t="s">
        <v>2403</v>
      </c>
      <c r="E260" s="27" t="s">
        <v>4</v>
      </c>
      <c r="F260" s="54"/>
      <c r="G260" s="43">
        <v>501.85</v>
      </c>
      <c r="H260" s="34">
        <f t="shared" si="93"/>
        <v>0</v>
      </c>
    </row>
    <row r="261" spans="1:8" s="11" customFormat="1" ht="13">
      <c r="A261" s="51"/>
      <c r="B261" s="51"/>
      <c r="C261" s="52" t="s">
        <v>794</v>
      </c>
      <c r="D261" s="101" t="s">
        <v>2402</v>
      </c>
      <c r="E261" s="27" t="s">
        <v>4</v>
      </c>
      <c r="F261" s="54"/>
      <c r="G261" s="43">
        <v>118.88</v>
      </c>
      <c r="H261" s="34">
        <f t="shared" ref="H261:H262" si="94">F261*G261</f>
        <v>0</v>
      </c>
    </row>
    <row r="262" spans="1:8" s="11" customFormat="1" ht="13">
      <c r="A262" s="51"/>
      <c r="B262" s="51"/>
      <c r="C262" s="52" t="s">
        <v>795</v>
      </c>
      <c r="D262" s="101" t="s">
        <v>2401</v>
      </c>
      <c r="E262" s="27" t="s">
        <v>4</v>
      </c>
      <c r="F262" s="54"/>
      <c r="G262" s="43">
        <v>0</v>
      </c>
      <c r="H262" s="34">
        <f t="shared" si="94"/>
        <v>0</v>
      </c>
    </row>
    <row r="263" spans="1:8" s="11" customFormat="1" ht="286">
      <c r="A263" s="51" t="s">
        <v>796</v>
      </c>
      <c r="B263" s="51"/>
      <c r="C263" s="52" t="s">
        <v>797</v>
      </c>
      <c r="D263" s="101" t="s">
        <v>2409</v>
      </c>
      <c r="E263" s="27"/>
      <c r="F263" s="54"/>
      <c r="G263" s="43"/>
      <c r="H263" s="34"/>
    </row>
    <row r="264" spans="1:8" s="11" customFormat="1" ht="78">
      <c r="A264" s="51"/>
      <c r="B264" s="51"/>
      <c r="C264" s="52" t="s">
        <v>798</v>
      </c>
      <c r="D264" s="101" t="s">
        <v>2410</v>
      </c>
      <c r="E264" s="27" t="s">
        <v>4</v>
      </c>
      <c r="F264" s="54"/>
      <c r="G264" s="43">
        <v>448</v>
      </c>
      <c r="H264" s="34">
        <f t="shared" ref="H264" si="95">F264*G264</f>
        <v>0</v>
      </c>
    </row>
    <row r="265" spans="1:8" s="11" customFormat="1" ht="312">
      <c r="A265" s="51" t="s">
        <v>799</v>
      </c>
      <c r="B265" s="51"/>
      <c r="C265" s="52" t="s">
        <v>800</v>
      </c>
      <c r="D265" s="104" t="s">
        <v>2411</v>
      </c>
      <c r="E265" s="27"/>
      <c r="F265" s="54"/>
      <c r="G265" s="43"/>
      <c r="H265" s="34"/>
    </row>
    <row r="266" spans="1:8" s="11" customFormat="1" ht="39">
      <c r="A266" s="51"/>
      <c r="B266" s="51"/>
      <c r="C266" s="52" t="s">
        <v>801</v>
      </c>
      <c r="D266" s="125" t="s">
        <v>2412</v>
      </c>
      <c r="E266" s="27" t="s">
        <v>4</v>
      </c>
      <c r="F266" s="54"/>
      <c r="G266" s="43">
        <v>687.73</v>
      </c>
      <c r="H266" s="34">
        <f t="shared" ref="H266" si="96">F266*G266</f>
        <v>0</v>
      </c>
    </row>
    <row r="267" spans="1:8" s="11" customFormat="1" ht="26">
      <c r="A267" s="51"/>
      <c r="B267" s="51"/>
      <c r="C267" s="52" t="s">
        <v>802</v>
      </c>
      <c r="D267" s="124" t="s">
        <v>2413</v>
      </c>
      <c r="E267" s="27" t="s">
        <v>4</v>
      </c>
      <c r="F267" s="54"/>
      <c r="G267" s="43">
        <v>562.96</v>
      </c>
      <c r="H267" s="34">
        <f t="shared" ref="H267" si="97">F267*G267</f>
        <v>0</v>
      </c>
    </row>
    <row r="268" spans="1:8" s="11" customFormat="1" ht="91">
      <c r="A268" s="51" t="s">
        <v>803</v>
      </c>
      <c r="B268" s="51"/>
      <c r="C268" s="52" t="s">
        <v>804</v>
      </c>
      <c r="D268" s="126" t="s">
        <v>2414</v>
      </c>
      <c r="E268" s="27"/>
      <c r="F268" s="54"/>
      <c r="G268" s="43"/>
      <c r="H268" s="34"/>
    </row>
    <row r="269" spans="1:8" s="11" customFormat="1" ht="13">
      <c r="A269" s="51"/>
      <c r="B269" s="51"/>
      <c r="C269" s="52" t="s">
        <v>644</v>
      </c>
      <c r="D269" s="101" t="s">
        <v>2266</v>
      </c>
      <c r="E269" s="27" t="s">
        <v>2</v>
      </c>
      <c r="F269" s="54"/>
      <c r="G269" s="43">
        <v>10</v>
      </c>
      <c r="H269" s="34">
        <f t="shared" ref="H269" si="98">F269*G269</f>
        <v>0</v>
      </c>
    </row>
    <row r="270" spans="1:8" s="11" customFormat="1" ht="13">
      <c r="A270" s="51"/>
      <c r="B270" s="51"/>
      <c r="C270" s="52" t="s">
        <v>645</v>
      </c>
      <c r="D270" s="101" t="s">
        <v>2267</v>
      </c>
      <c r="E270" s="27" t="s">
        <v>2</v>
      </c>
      <c r="F270" s="54"/>
      <c r="G270" s="43">
        <v>24.7</v>
      </c>
      <c r="H270" s="34">
        <f t="shared" ref="H270:H272" si="99">F270*G270</f>
        <v>0</v>
      </c>
    </row>
    <row r="271" spans="1:8" s="11" customFormat="1" ht="13">
      <c r="A271" s="51"/>
      <c r="B271" s="51"/>
      <c r="C271" s="52" t="s">
        <v>682</v>
      </c>
      <c r="D271" s="101" t="s">
        <v>2268</v>
      </c>
      <c r="E271" s="27" t="s">
        <v>2</v>
      </c>
      <c r="F271" s="54"/>
      <c r="G271" s="43">
        <v>26.6</v>
      </c>
      <c r="H271" s="34">
        <f t="shared" si="99"/>
        <v>0</v>
      </c>
    </row>
    <row r="272" spans="1:8" s="11" customFormat="1" ht="13">
      <c r="A272" s="51"/>
      <c r="B272" s="51"/>
      <c r="C272" s="52" t="s">
        <v>805</v>
      </c>
      <c r="D272" s="52" t="s">
        <v>2415</v>
      </c>
      <c r="E272" s="27" t="s">
        <v>2</v>
      </c>
      <c r="F272" s="54"/>
      <c r="G272" s="43">
        <v>1.5</v>
      </c>
      <c r="H272" s="34">
        <f t="shared" si="99"/>
        <v>0</v>
      </c>
    </row>
    <row r="273" spans="1:8" s="11" customFormat="1" ht="13">
      <c r="A273" s="33" t="s">
        <v>784</v>
      </c>
      <c r="B273" s="33"/>
      <c r="C273" s="49" t="s">
        <v>785</v>
      </c>
      <c r="D273" s="49" t="s">
        <v>2399</v>
      </c>
      <c r="E273" s="27"/>
      <c r="F273" s="53"/>
      <c r="G273" s="56" t="s">
        <v>120</v>
      </c>
      <c r="H273" s="57">
        <f>SUM(H254:H272)</f>
        <v>0</v>
      </c>
    </row>
    <row r="274" spans="1:8" s="11" customFormat="1" ht="13">
      <c r="A274" s="33" t="s">
        <v>806</v>
      </c>
      <c r="B274" s="33"/>
      <c r="C274" s="49" t="s">
        <v>807</v>
      </c>
      <c r="D274" s="49" t="s">
        <v>2416</v>
      </c>
      <c r="E274" s="27"/>
      <c r="F274" s="53"/>
      <c r="G274" s="43"/>
      <c r="H274" s="34"/>
    </row>
    <row r="275" spans="1:8" s="11" customFormat="1" ht="39">
      <c r="A275" s="51" t="s">
        <v>808</v>
      </c>
      <c r="B275" s="51"/>
      <c r="C275" s="52" t="s">
        <v>811</v>
      </c>
      <c r="D275" s="52" t="s">
        <v>2418</v>
      </c>
      <c r="E275" s="27"/>
      <c r="F275" s="54"/>
      <c r="G275" s="43"/>
      <c r="H275" s="34"/>
    </row>
    <row r="276" spans="1:8" s="11" customFormat="1" ht="13">
      <c r="A276" s="51"/>
      <c r="B276" s="51"/>
      <c r="C276" s="52" t="s">
        <v>644</v>
      </c>
      <c r="D276" s="121" t="s">
        <v>2266</v>
      </c>
      <c r="E276" s="27" t="s">
        <v>4</v>
      </c>
      <c r="F276" s="54"/>
      <c r="G276" s="43">
        <v>1581.45</v>
      </c>
      <c r="H276" s="34">
        <f t="shared" ref="H276:H279" si="100">F276*G276</f>
        <v>0</v>
      </c>
    </row>
    <row r="277" spans="1:8" s="11" customFormat="1" ht="13">
      <c r="A277" s="51"/>
      <c r="B277" s="51"/>
      <c r="C277" s="52" t="s">
        <v>645</v>
      </c>
      <c r="D277" s="121" t="s">
        <v>2267</v>
      </c>
      <c r="E277" s="27" t="s">
        <v>4</v>
      </c>
      <c r="F277" s="54"/>
      <c r="G277" s="43">
        <v>2733.68</v>
      </c>
      <c r="H277" s="34">
        <f t="shared" si="100"/>
        <v>0</v>
      </c>
    </row>
    <row r="278" spans="1:8" s="11" customFormat="1" ht="13">
      <c r="A278" s="51"/>
      <c r="B278" s="51"/>
      <c r="C278" s="52" t="s">
        <v>682</v>
      </c>
      <c r="D278" s="121" t="s">
        <v>2390</v>
      </c>
      <c r="E278" s="27" t="s">
        <v>4</v>
      </c>
      <c r="F278" s="54"/>
      <c r="G278" s="43">
        <v>2727.84</v>
      </c>
      <c r="H278" s="34">
        <f t="shared" si="100"/>
        <v>0</v>
      </c>
    </row>
    <row r="279" spans="1:8" s="11" customFormat="1" ht="13">
      <c r="A279" s="51"/>
      <c r="B279" s="51"/>
      <c r="C279" s="52" t="s">
        <v>647</v>
      </c>
      <c r="D279" s="121" t="s">
        <v>2417</v>
      </c>
      <c r="E279" s="27" t="s">
        <v>4</v>
      </c>
      <c r="F279" s="54"/>
      <c r="G279" s="43">
        <v>241.52</v>
      </c>
      <c r="H279" s="34">
        <f t="shared" si="100"/>
        <v>0</v>
      </c>
    </row>
    <row r="280" spans="1:8" s="11" customFormat="1" ht="39">
      <c r="A280" s="51" t="s">
        <v>809</v>
      </c>
      <c r="B280" s="51"/>
      <c r="C280" s="52" t="s">
        <v>810</v>
      </c>
      <c r="D280" s="52" t="s">
        <v>2418</v>
      </c>
      <c r="E280" s="27"/>
      <c r="F280" s="54"/>
      <c r="G280" s="43"/>
      <c r="H280" s="34"/>
    </row>
    <row r="281" spans="1:8" s="11" customFormat="1" ht="13">
      <c r="A281" s="51"/>
      <c r="B281" s="51"/>
      <c r="C281" s="52" t="s">
        <v>644</v>
      </c>
      <c r="D281" s="121" t="s">
        <v>2266</v>
      </c>
      <c r="E281" s="27" t="s">
        <v>4</v>
      </c>
      <c r="F281" s="54"/>
      <c r="G281" s="43">
        <v>1148.76</v>
      </c>
      <c r="H281" s="34">
        <f t="shared" ref="H281:H284" si="101">F281*G281</f>
        <v>0</v>
      </c>
    </row>
    <row r="282" spans="1:8" s="11" customFormat="1" ht="13">
      <c r="A282" s="51"/>
      <c r="B282" s="51"/>
      <c r="C282" s="52" t="s">
        <v>645</v>
      </c>
      <c r="D282" s="121" t="s">
        <v>2267</v>
      </c>
      <c r="E282" s="27" t="s">
        <v>4</v>
      </c>
      <c r="F282" s="54"/>
      <c r="G282" s="43">
        <v>1743.19</v>
      </c>
      <c r="H282" s="34">
        <f t="shared" si="101"/>
        <v>0</v>
      </c>
    </row>
    <row r="283" spans="1:8" s="11" customFormat="1" ht="13">
      <c r="A283" s="51"/>
      <c r="B283" s="51"/>
      <c r="C283" s="52" t="s">
        <v>682</v>
      </c>
      <c r="D283" s="121" t="s">
        <v>2390</v>
      </c>
      <c r="E283" s="27" t="s">
        <v>4</v>
      </c>
      <c r="F283" s="54"/>
      <c r="G283" s="43">
        <v>1547.21</v>
      </c>
      <c r="H283" s="34">
        <f t="shared" si="101"/>
        <v>0</v>
      </c>
    </row>
    <row r="284" spans="1:8" s="11" customFormat="1" ht="13">
      <c r="A284" s="51"/>
      <c r="B284" s="51"/>
      <c r="C284" s="52" t="s">
        <v>647</v>
      </c>
      <c r="D284" s="121" t="s">
        <v>2417</v>
      </c>
      <c r="E284" s="27" t="s">
        <v>4</v>
      </c>
      <c r="F284" s="54"/>
      <c r="G284" s="43">
        <v>457.24</v>
      </c>
      <c r="H284" s="34">
        <f t="shared" si="101"/>
        <v>0</v>
      </c>
    </row>
    <row r="285" spans="1:8" s="11" customFormat="1" ht="52">
      <c r="A285" s="51" t="s">
        <v>812</v>
      </c>
      <c r="B285" s="51"/>
      <c r="C285" s="52" t="s">
        <v>813</v>
      </c>
      <c r="D285" s="52" t="s">
        <v>2419</v>
      </c>
      <c r="E285" s="27" t="s">
        <v>4</v>
      </c>
      <c r="F285" s="54"/>
      <c r="G285" s="43">
        <v>503</v>
      </c>
      <c r="H285" s="34">
        <f t="shared" ref="H285" si="102">F285*G285</f>
        <v>0</v>
      </c>
    </row>
    <row r="286" spans="1:8" s="11" customFormat="1" ht="13">
      <c r="A286" s="33" t="s">
        <v>806</v>
      </c>
      <c r="B286" s="33"/>
      <c r="C286" s="49" t="s">
        <v>807</v>
      </c>
      <c r="D286" s="49" t="s">
        <v>2416</v>
      </c>
      <c r="E286" s="27"/>
      <c r="F286" s="53"/>
      <c r="G286" s="56" t="s">
        <v>120</v>
      </c>
      <c r="H286" s="57">
        <f>SUM(H275:H285)</f>
        <v>0</v>
      </c>
    </row>
    <row r="287" spans="1:8" s="11" customFormat="1" ht="13">
      <c r="A287" s="33" t="s">
        <v>814</v>
      </c>
      <c r="B287" s="33"/>
      <c r="C287" s="49" t="s">
        <v>815</v>
      </c>
      <c r="D287" s="49" t="s">
        <v>2420</v>
      </c>
      <c r="E287" s="27"/>
      <c r="F287" s="53"/>
      <c r="G287" s="43"/>
      <c r="H287" s="34"/>
    </row>
    <row r="288" spans="1:8" s="11" customFormat="1" ht="130">
      <c r="A288" s="51" t="s">
        <v>816</v>
      </c>
      <c r="B288" s="51"/>
      <c r="C288" s="52" t="s">
        <v>817</v>
      </c>
      <c r="D288" s="104" t="s">
        <v>2421</v>
      </c>
      <c r="E288" s="27" t="s">
        <v>4</v>
      </c>
      <c r="F288" s="54"/>
      <c r="G288" s="43">
        <v>806.41</v>
      </c>
      <c r="H288" s="34">
        <f t="shared" ref="H288" si="103">F288*G288</f>
        <v>0</v>
      </c>
    </row>
    <row r="289" spans="1:8" s="11" customFormat="1" ht="325">
      <c r="A289" s="51" t="s">
        <v>818</v>
      </c>
      <c r="B289" s="51"/>
      <c r="C289" s="52" t="s">
        <v>819</v>
      </c>
      <c r="D289" s="52" t="s">
        <v>2422</v>
      </c>
      <c r="E289" s="27"/>
      <c r="F289" s="54"/>
      <c r="G289" s="43"/>
      <c r="H289" s="34"/>
    </row>
    <row r="290" spans="1:8" s="11" customFormat="1" ht="26">
      <c r="A290" s="51"/>
      <c r="B290" s="51"/>
      <c r="C290" s="52" t="s">
        <v>823</v>
      </c>
      <c r="D290" s="52" t="s">
        <v>2423</v>
      </c>
      <c r="E290" s="27" t="s">
        <v>4</v>
      </c>
      <c r="F290" s="54"/>
      <c r="G290" s="43">
        <v>1990.82</v>
      </c>
      <c r="H290" s="34">
        <f t="shared" ref="H290:H291" si="104">F290*G290</f>
        <v>0</v>
      </c>
    </row>
    <row r="291" spans="1:8" s="11" customFormat="1" ht="26">
      <c r="A291" s="51"/>
      <c r="B291" s="51"/>
      <c r="C291" s="52" t="s">
        <v>822</v>
      </c>
      <c r="D291" s="52" t="s">
        <v>2424</v>
      </c>
      <c r="E291" s="27" t="s">
        <v>4</v>
      </c>
      <c r="F291" s="54"/>
      <c r="G291" s="43">
        <v>260.42</v>
      </c>
      <c r="H291" s="34">
        <f t="shared" si="104"/>
        <v>0</v>
      </c>
    </row>
    <row r="292" spans="1:8" s="11" customFormat="1" ht="26">
      <c r="A292" s="51"/>
      <c r="B292" s="51"/>
      <c r="C292" s="52" t="s">
        <v>820</v>
      </c>
      <c r="D292" s="52" t="s">
        <v>2425</v>
      </c>
      <c r="E292" s="27" t="s">
        <v>4</v>
      </c>
      <c r="F292" s="54"/>
      <c r="G292" s="43">
        <v>137.30000000000001</v>
      </c>
      <c r="H292" s="34">
        <f t="shared" ref="H292:H293" si="105">F292*G292</f>
        <v>0</v>
      </c>
    </row>
    <row r="293" spans="1:8" s="11" customFormat="1" ht="26">
      <c r="A293" s="51"/>
      <c r="B293" s="51"/>
      <c r="C293" s="52" t="s">
        <v>821</v>
      </c>
      <c r="D293" s="52" t="s">
        <v>2426</v>
      </c>
      <c r="E293" s="27" t="s">
        <v>4</v>
      </c>
      <c r="F293" s="54"/>
      <c r="G293" s="43">
        <v>139.30000000000001</v>
      </c>
      <c r="H293" s="34">
        <f t="shared" si="105"/>
        <v>0</v>
      </c>
    </row>
    <row r="294" spans="1:8" s="11" customFormat="1" ht="52">
      <c r="A294" s="51" t="s">
        <v>824</v>
      </c>
      <c r="B294" s="51"/>
      <c r="C294" s="52" t="s">
        <v>825</v>
      </c>
      <c r="D294" s="52" t="s">
        <v>2427</v>
      </c>
      <c r="E294" s="27"/>
      <c r="F294" s="54"/>
      <c r="G294" s="43"/>
      <c r="H294" s="34"/>
    </row>
    <row r="295" spans="1:8" s="11" customFormat="1" ht="13">
      <c r="A295" s="51"/>
      <c r="B295" s="51"/>
      <c r="C295" s="52" t="s">
        <v>686</v>
      </c>
      <c r="D295" s="52" t="s">
        <v>686</v>
      </c>
      <c r="E295" s="27" t="s">
        <v>4</v>
      </c>
      <c r="F295" s="54"/>
      <c r="G295" s="43">
        <v>26.08</v>
      </c>
      <c r="H295" s="34">
        <f t="shared" ref="H295:H298" si="106">F295*G295</f>
        <v>0</v>
      </c>
    </row>
    <row r="296" spans="1:8" s="11" customFormat="1" ht="13">
      <c r="A296" s="51"/>
      <c r="B296" s="51"/>
      <c r="C296" s="52" t="s">
        <v>687</v>
      </c>
      <c r="D296" s="52" t="s">
        <v>687</v>
      </c>
      <c r="E296" s="27" t="s">
        <v>4</v>
      </c>
      <c r="F296" s="54"/>
      <c r="G296" s="43">
        <v>1241.33</v>
      </c>
      <c r="H296" s="34">
        <f t="shared" si="106"/>
        <v>0</v>
      </c>
    </row>
    <row r="297" spans="1:8" s="11" customFormat="1" ht="13">
      <c r="A297" s="51"/>
      <c r="B297" s="51"/>
      <c r="C297" s="52" t="s">
        <v>826</v>
      </c>
      <c r="D297" s="52" t="s">
        <v>826</v>
      </c>
      <c r="E297" s="27" t="s">
        <v>4</v>
      </c>
      <c r="F297" s="54"/>
      <c r="G297" s="43">
        <v>1004.21</v>
      </c>
      <c r="H297" s="34">
        <f t="shared" si="106"/>
        <v>0</v>
      </c>
    </row>
    <row r="298" spans="1:8" s="11" customFormat="1" ht="13">
      <c r="A298" s="51"/>
      <c r="B298" s="51"/>
      <c r="C298" s="52" t="s">
        <v>688</v>
      </c>
      <c r="D298" s="52" t="s">
        <v>688</v>
      </c>
      <c r="E298" s="27" t="s">
        <v>4</v>
      </c>
      <c r="F298" s="54"/>
      <c r="G298" s="43">
        <v>26.67</v>
      </c>
      <c r="H298" s="34">
        <f t="shared" si="106"/>
        <v>0</v>
      </c>
    </row>
    <row r="299" spans="1:8" s="11" customFormat="1" ht="13">
      <c r="A299" s="33" t="s">
        <v>814</v>
      </c>
      <c r="B299" s="33"/>
      <c r="C299" s="49" t="s">
        <v>815</v>
      </c>
      <c r="D299" s="49" t="s">
        <v>2420</v>
      </c>
      <c r="E299" s="27"/>
      <c r="F299" s="53"/>
      <c r="G299" s="56" t="s">
        <v>120</v>
      </c>
      <c r="H299" s="57">
        <f>SUM(H288:H298)</f>
        <v>0</v>
      </c>
    </row>
    <row r="300" spans="1:8" s="11" customFormat="1" ht="13">
      <c r="A300" s="33" t="s">
        <v>827</v>
      </c>
      <c r="B300" s="33"/>
      <c r="C300" s="49" t="s">
        <v>828</v>
      </c>
      <c r="D300" s="49" t="s">
        <v>2428</v>
      </c>
      <c r="E300" s="27"/>
      <c r="F300" s="53"/>
      <c r="G300" s="43"/>
      <c r="H300" s="34"/>
    </row>
    <row r="301" spans="1:8" s="11" customFormat="1" ht="179.4" customHeight="1">
      <c r="A301" s="51" t="s">
        <v>829</v>
      </c>
      <c r="B301" s="51"/>
      <c r="C301" s="52" t="s">
        <v>830</v>
      </c>
      <c r="D301" s="52" t="s">
        <v>2429</v>
      </c>
      <c r="E301" s="27" t="s">
        <v>1770</v>
      </c>
      <c r="F301" s="54"/>
      <c r="G301" s="43">
        <v>1</v>
      </c>
      <c r="H301" s="34">
        <f t="shared" ref="H301" si="107">F301*G301</f>
        <v>0</v>
      </c>
    </row>
    <row r="302" spans="1:8" s="11" customFormat="1" ht="13">
      <c r="A302" s="33" t="s">
        <v>827</v>
      </c>
      <c r="B302" s="33"/>
      <c r="C302" s="49" t="s">
        <v>828</v>
      </c>
      <c r="D302" s="49" t="s">
        <v>2428</v>
      </c>
      <c r="E302" s="27"/>
      <c r="F302" s="53"/>
      <c r="G302" s="56" t="s">
        <v>120</v>
      </c>
      <c r="H302" s="57">
        <f>SUM(H301)</f>
        <v>0</v>
      </c>
    </row>
    <row r="303" spans="1:8" s="11" customFormat="1" ht="13">
      <c r="A303" s="33" t="s">
        <v>831</v>
      </c>
      <c r="B303" s="33"/>
      <c r="C303" s="49" t="s">
        <v>563</v>
      </c>
      <c r="D303" s="49" t="s">
        <v>2430</v>
      </c>
      <c r="E303" s="27"/>
      <c r="F303" s="53"/>
      <c r="G303" s="43"/>
      <c r="H303" s="34"/>
    </row>
    <row r="304" spans="1:8" s="11" customFormat="1" ht="26">
      <c r="A304" s="51" t="s">
        <v>832</v>
      </c>
      <c r="B304" s="51"/>
      <c r="C304" s="52" t="s">
        <v>833</v>
      </c>
      <c r="D304" s="102" t="s">
        <v>2432</v>
      </c>
      <c r="E304" s="27"/>
      <c r="F304" s="54"/>
      <c r="G304" s="43"/>
      <c r="H304" s="34"/>
    </row>
    <row r="305" spans="1:8" s="11" customFormat="1" ht="13">
      <c r="A305" s="51"/>
      <c r="B305" s="51"/>
      <c r="C305" s="52" t="s">
        <v>834</v>
      </c>
      <c r="D305" s="102" t="s">
        <v>2433</v>
      </c>
      <c r="E305" s="27" t="s">
        <v>2</v>
      </c>
      <c r="F305" s="54"/>
      <c r="G305" s="43">
        <v>19.48</v>
      </c>
      <c r="H305" s="34">
        <f t="shared" ref="H305:H308" si="108">F305*G305</f>
        <v>0</v>
      </c>
    </row>
    <row r="306" spans="1:8" s="11" customFormat="1" ht="13">
      <c r="A306" s="51"/>
      <c r="B306" s="51"/>
      <c r="C306" s="52" t="s">
        <v>835</v>
      </c>
      <c r="D306" s="102" t="s">
        <v>2434</v>
      </c>
      <c r="E306" s="27" t="s">
        <v>2</v>
      </c>
      <c r="F306" s="54"/>
      <c r="G306" s="43">
        <v>19.48</v>
      </c>
      <c r="H306" s="34">
        <f t="shared" si="108"/>
        <v>0</v>
      </c>
    </row>
    <row r="307" spans="1:8" s="11" customFormat="1" ht="13">
      <c r="A307" s="51"/>
      <c r="B307" s="51"/>
      <c r="C307" s="52" t="s">
        <v>836</v>
      </c>
      <c r="D307" s="102" t="s">
        <v>2435</v>
      </c>
      <c r="E307" s="27" t="s">
        <v>2</v>
      </c>
      <c r="F307" s="54"/>
      <c r="G307" s="43">
        <v>16.920000000000002</v>
      </c>
      <c r="H307" s="34">
        <f t="shared" si="108"/>
        <v>0</v>
      </c>
    </row>
    <row r="308" spans="1:8" s="11" customFormat="1" ht="13">
      <c r="A308" s="51"/>
      <c r="B308" s="51"/>
      <c r="C308" s="52" t="s">
        <v>837</v>
      </c>
      <c r="D308" s="102" t="s">
        <v>2437</v>
      </c>
      <c r="E308" s="27" t="s">
        <v>2</v>
      </c>
      <c r="F308" s="54"/>
      <c r="G308" s="43">
        <v>30.6</v>
      </c>
      <c r="H308" s="34">
        <f t="shared" si="108"/>
        <v>0</v>
      </c>
    </row>
    <row r="309" spans="1:8" s="11" customFormat="1" ht="303.64999999999998" customHeight="1">
      <c r="A309" s="51" t="s">
        <v>838</v>
      </c>
      <c r="B309" s="51"/>
      <c r="C309" s="52" t="s">
        <v>839</v>
      </c>
      <c r="D309" s="103" t="s">
        <v>2436</v>
      </c>
      <c r="E309" s="27" t="s">
        <v>2438</v>
      </c>
      <c r="F309" s="54"/>
      <c r="G309" s="43">
        <v>1</v>
      </c>
      <c r="H309" s="34">
        <f t="shared" ref="H309" si="109">F309*G309</f>
        <v>0</v>
      </c>
    </row>
    <row r="310" spans="1:8" s="11" customFormat="1" ht="104">
      <c r="A310" s="51" t="s">
        <v>840</v>
      </c>
      <c r="B310" s="51"/>
      <c r="C310" s="52" t="s">
        <v>841</v>
      </c>
      <c r="D310" s="52" t="s">
        <v>2439</v>
      </c>
      <c r="E310" s="27"/>
      <c r="F310" s="54"/>
      <c r="G310" s="43"/>
      <c r="H310" s="34"/>
    </row>
    <row r="311" spans="1:8" s="11" customFormat="1" ht="13">
      <c r="A311" s="51"/>
      <c r="B311" s="51"/>
      <c r="C311" s="52" t="s">
        <v>842</v>
      </c>
      <c r="D311" s="102" t="s">
        <v>2440</v>
      </c>
      <c r="E311" s="27" t="s">
        <v>1770</v>
      </c>
      <c r="F311" s="54"/>
      <c r="G311" s="43">
        <v>2</v>
      </c>
      <c r="H311" s="34">
        <f t="shared" ref="H311:H313" si="110">F311*G311</f>
        <v>0</v>
      </c>
    </row>
    <row r="312" spans="1:8" s="11" customFormat="1" ht="13">
      <c r="A312" s="51"/>
      <c r="B312" s="51"/>
      <c r="C312" s="52" t="s">
        <v>843</v>
      </c>
      <c r="D312" s="102" t="s">
        <v>2441</v>
      </c>
      <c r="E312" s="27" t="s">
        <v>1770</v>
      </c>
      <c r="F312" s="54"/>
      <c r="G312" s="43">
        <v>2</v>
      </c>
      <c r="H312" s="34">
        <f t="shared" si="110"/>
        <v>0</v>
      </c>
    </row>
    <row r="313" spans="1:8" s="11" customFormat="1" ht="78">
      <c r="A313" s="51" t="s">
        <v>844</v>
      </c>
      <c r="B313" s="51"/>
      <c r="C313" s="52" t="s">
        <v>845</v>
      </c>
      <c r="D313" s="102" t="s">
        <v>2442</v>
      </c>
      <c r="E313" s="27" t="s">
        <v>4</v>
      </c>
      <c r="F313" s="54"/>
      <c r="G313" s="43">
        <v>5641.3</v>
      </c>
      <c r="H313" s="34">
        <f t="shared" si="110"/>
        <v>0</v>
      </c>
    </row>
    <row r="314" spans="1:8" s="11" customFormat="1" ht="65">
      <c r="A314" s="51" t="s">
        <v>846</v>
      </c>
      <c r="B314" s="51"/>
      <c r="C314" s="52" t="s">
        <v>847</v>
      </c>
      <c r="D314" s="128" t="s">
        <v>2443</v>
      </c>
      <c r="E314" s="27" t="s">
        <v>1770</v>
      </c>
      <c r="F314" s="54"/>
      <c r="G314" s="43">
        <v>1</v>
      </c>
      <c r="H314" s="34">
        <f t="shared" ref="H314" si="111">F314*G314</f>
        <v>0</v>
      </c>
    </row>
    <row r="315" spans="1:8" s="11" customFormat="1" ht="78">
      <c r="A315" s="51" t="s">
        <v>848</v>
      </c>
      <c r="B315" s="51"/>
      <c r="C315" s="52" t="s">
        <v>849</v>
      </c>
      <c r="D315" s="128" t="s">
        <v>2444</v>
      </c>
      <c r="E315" s="27" t="s">
        <v>1770</v>
      </c>
      <c r="F315" s="54"/>
      <c r="G315" s="43">
        <v>1</v>
      </c>
      <c r="H315" s="34">
        <f t="shared" ref="H315" si="112">F315*G315</f>
        <v>0</v>
      </c>
    </row>
    <row r="316" spans="1:8" s="11" customFormat="1" ht="78">
      <c r="A316" s="51" t="s">
        <v>850</v>
      </c>
      <c r="B316" s="51"/>
      <c r="C316" s="52" t="s">
        <v>851</v>
      </c>
      <c r="D316" s="128" t="s">
        <v>2445</v>
      </c>
      <c r="E316" s="27" t="s">
        <v>2</v>
      </c>
      <c r="F316" s="54"/>
      <c r="G316" s="43">
        <v>171.78</v>
      </c>
      <c r="H316" s="34">
        <f t="shared" ref="H316" si="113">F316*G316</f>
        <v>0</v>
      </c>
    </row>
    <row r="317" spans="1:8" s="11" customFormat="1" ht="110.4" customHeight="1">
      <c r="A317" s="51" t="s">
        <v>852</v>
      </c>
      <c r="B317" s="51"/>
      <c r="C317" s="52" t="s">
        <v>853</v>
      </c>
      <c r="D317" s="127" t="s">
        <v>2446</v>
      </c>
      <c r="E317" s="27"/>
      <c r="F317" s="54"/>
      <c r="G317" s="43"/>
      <c r="H317" s="34"/>
    </row>
    <row r="318" spans="1:8" s="11" customFormat="1" ht="13">
      <c r="A318" s="51"/>
      <c r="B318" s="51"/>
      <c r="C318" s="52" t="s">
        <v>854</v>
      </c>
      <c r="D318" s="128" t="s">
        <v>2447</v>
      </c>
      <c r="E318" s="27" t="s">
        <v>1770</v>
      </c>
      <c r="F318" s="54"/>
      <c r="G318" s="43">
        <v>4</v>
      </c>
      <c r="H318" s="34">
        <f t="shared" ref="H318:H319" si="114">F318*G318</f>
        <v>0</v>
      </c>
    </row>
    <row r="319" spans="1:8" s="11" customFormat="1" ht="13">
      <c r="A319" s="51"/>
      <c r="B319" s="51"/>
      <c r="C319" s="52" t="s">
        <v>855</v>
      </c>
      <c r="D319" s="128" t="s">
        <v>2448</v>
      </c>
      <c r="E319" s="27" t="s">
        <v>1770</v>
      </c>
      <c r="F319" s="54"/>
      <c r="G319" s="43">
        <v>48</v>
      </c>
      <c r="H319" s="34">
        <f t="shared" si="114"/>
        <v>0</v>
      </c>
    </row>
    <row r="320" spans="1:8" s="11" customFormat="1" ht="13">
      <c r="A320" s="51"/>
      <c r="B320" s="51"/>
      <c r="C320" s="52" t="s">
        <v>856</v>
      </c>
      <c r="D320" s="128" t="s">
        <v>2449</v>
      </c>
      <c r="E320" s="27" t="s">
        <v>1770</v>
      </c>
      <c r="F320" s="54"/>
      <c r="G320" s="43">
        <v>2</v>
      </c>
      <c r="H320" s="34">
        <f t="shared" ref="H320:H325" si="115">F320*G320</f>
        <v>0</v>
      </c>
    </row>
    <row r="321" spans="1:8" s="11" customFormat="1" ht="13">
      <c r="A321" s="51"/>
      <c r="B321" s="51"/>
      <c r="C321" s="52" t="s">
        <v>857</v>
      </c>
      <c r="D321" s="128" t="s">
        <v>2450</v>
      </c>
      <c r="E321" s="27" t="s">
        <v>1770</v>
      </c>
      <c r="F321" s="54"/>
      <c r="G321" s="43">
        <v>4</v>
      </c>
      <c r="H321" s="34">
        <f t="shared" si="115"/>
        <v>0</v>
      </c>
    </row>
    <row r="322" spans="1:8" s="11" customFormat="1" ht="13">
      <c r="A322" s="51"/>
      <c r="B322" s="51"/>
      <c r="C322" s="52" t="s">
        <v>858</v>
      </c>
      <c r="D322" s="128" t="s">
        <v>2451</v>
      </c>
      <c r="E322" s="27" t="s">
        <v>1770</v>
      </c>
      <c r="F322" s="54"/>
      <c r="G322" s="43">
        <v>54</v>
      </c>
      <c r="H322" s="34">
        <f t="shared" si="115"/>
        <v>0</v>
      </c>
    </row>
    <row r="323" spans="1:8" s="11" customFormat="1" ht="13">
      <c r="A323" s="51"/>
      <c r="B323" s="51"/>
      <c r="C323" s="52" t="s">
        <v>859</v>
      </c>
      <c r="D323" s="128" t="s">
        <v>2452</v>
      </c>
      <c r="E323" s="27" t="s">
        <v>1770</v>
      </c>
      <c r="F323" s="54"/>
      <c r="G323" s="43">
        <v>2</v>
      </c>
      <c r="H323" s="34">
        <f t="shared" si="115"/>
        <v>0</v>
      </c>
    </row>
    <row r="324" spans="1:8" s="11" customFormat="1" ht="13">
      <c r="A324" s="51"/>
      <c r="B324" s="51"/>
      <c r="C324" s="52" t="s">
        <v>860</v>
      </c>
      <c r="D324" s="128" t="s">
        <v>2453</v>
      </c>
      <c r="E324" s="27" t="s">
        <v>1770</v>
      </c>
      <c r="F324" s="54"/>
      <c r="G324" s="43">
        <v>4</v>
      </c>
      <c r="H324" s="34">
        <f t="shared" si="115"/>
        <v>0</v>
      </c>
    </row>
    <row r="325" spans="1:8" s="11" customFormat="1" ht="13">
      <c r="A325" s="51"/>
      <c r="B325" s="51"/>
      <c r="C325" s="52" t="s">
        <v>861</v>
      </c>
      <c r="D325" s="128" t="s">
        <v>2454</v>
      </c>
      <c r="E325" s="27" t="s">
        <v>1770</v>
      </c>
      <c r="F325" s="54"/>
      <c r="G325" s="43">
        <v>8</v>
      </c>
      <c r="H325" s="34">
        <f t="shared" si="115"/>
        <v>0</v>
      </c>
    </row>
    <row r="326" spans="1:8" s="11" customFormat="1" ht="13">
      <c r="A326" s="33" t="s">
        <v>831</v>
      </c>
      <c r="B326" s="33"/>
      <c r="C326" s="49" t="s">
        <v>563</v>
      </c>
      <c r="D326" s="49" t="s">
        <v>2430</v>
      </c>
      <c r="E326" s="27"/>
      <c r="F326" s="53"/>
      <c r="G326" s="56" t="s">
        <v>120</v>
      </c>
      <c r="H326" s="57">
        <f>SUM(H304:H325)</f>
        <v>0</v>
      </c>
    </row>
    <row r="327" spans="1:8" s="11" customFormat="1" ht="26">
      <c r="A327" s="35" t="s">
        <v>574</v>
      </c>
      <c r="B327" s="40"/>
      <c r="C327" s="108" t="s">
        <v>1552</v>
      </c>
      <c r="D327" s="108" t="s">
        <v>2455</v>
      </c>
      <c r="E327" s="36"/>
      <c r="F327" s="17"/>
      <c r="G327" s="32"/>
      <c r="H327" s="37"/>
    </row>
    <row r="328" spans="1:8" s="11" customFormat="1" ht="13">
      <c r="A328" s="33" t="s">
        <v>1</v>
      </c>
      <c r="B328" s="33"/>
      <c r="C328" s="49" t="s">
        <v>352</v>
      </c>
      <c r="D328" s="49" t="s">
        <v>2191</v>
      </c>
      <c r="E328" s="27"/>
      <c r="F328" s="53"/>
      <c r="G328" s="56"/>
      <c r="H328" s="57">
        <f>H14</f>
        <v>0</v>
      </c>
    </row>
    <row r="329" spans="1:8" s="11" customFormat="1" ht="13">
      <c r="A329" s="33" t="s">
        <v>3</v>
      </c>
      <c r="B329" s="33"/>
      <c r="C329" s="49" t="s">
        <v>351</v>
      </c>
      <c r="D329" s="49" t="s">
        <v>2199</v>
      </c>
      <c r="E329" s="27"/>
      <c r="F329" s="53"/>
      <c r="G329" s="56"/>
      <c r="H329" s="57">
        <f>H27</f>
        <v>0</v>
      </c>
    </row>
    <row r="330" spans="1:8" s="11" customFormat="1" ht="26">
      <c r="A330" s="33" t="s">
        <v>7</v>
      </c>
      <c r="B330" s="33"/>
      <c r="C330" s="49" t="s">
        <v>543</v>
      </c>
      <c r="D330" s="80" t="s">
        <v>2211</v>
      </c>
      <c r="E330" s="27"/>
      <c r="F330" s="53"/>
      <c r="G330" s="56"/>
      <c r="H330" s="57">
        <f>H68</f>
        <v>0</v>
      </c>
    </row>
    <row r="331" spans="1:8" s="11" customFormat="1" ht="13">
      <c r="A331" s="33" t="s">
        <v>165</v>
      </c>
      <c r="B331" s="33"/>
      <c r="C331" s="49" t="s">
        <v>551</v>
      </c>
      <c r="D331" s="49" t="s">
        <v>2251</v>
      </c>
      <c r="E331" s="27"/>
      <c r="F331" s="53"/>
      <c r="G331" s="56"/>
      <c r="H331" s="57">
        <f>H73</f>
        <v>0</v>
      </c>
    </row>
    <row r="332" spans="1:8" s="11" customFormat="1" ht="13">
      <c r="A332" s="33" t="s">
        <v>171</v>
      </c>
      <c r="B332" s="33"/>
      <c r="C332" s="49" t="s">
        <v>634</v>
      </c>
      <c r="D332" s="49" t="s">
        <v>2256</v>
      </c>
      <c r="E332" s="27"/>
      <c r="F332" s="53"/>
      <c r="G332" s="56"/>
      <c r="H332" s="57">
        <f>H103</f>
        <v>0</v>
      </c>
    </row>
    <row r="333" spans="1:8" s="11" customFormat="1" ht="13">
      <c r="A333" s="33" t="s">
        <v>172</v>
      </c>
      <c r="B333" s="33"/>
      <c r="C333" s="49" t="s">
        <v>657</v>
      </c>
      <c r="D333" s="49" t="s">
        <v>2275</v>
      </c>
      <c r="E333" s="27"/>
      <c r="F333" s="53"/>
      <c r="G333" s="56"/>
      <c r="H333" s="57">
        <f>H108</f>
        <v>0</v>
      </c>
    </row>
    <row r="334" spans="1:8" s="11" customFormat="1" ht="13">
      <c r="A334" s="33" t="s">
        <v>173</v>
      </c>
      <c r="B334" s="33"/>
      <c r="C334" s="49" t="s">
        <v>661</v>
      </c>
      <c r="D334" s="49" t="s">
        <v>2279</v>
      </c>
      <c r="E334" s="27"/>
      <c r="F334" s="53"/>
      <c r="G334" s="56"/>
      <c r="H334" s="57">
        <f>H144</f>
        <v>0</v>
      </c>
    </row>
    <row r="335" spans="1:8" s="11" customFormat="1" ht="13">
      <c r="A335" s="33" t="s">
        <v>689</v>
      </c>
      <c r="B335" s="33"/>
      <c r="C335" s="49" t="s">
        <v>690</v>
      </c>
      <c r="D335" s="49" t="s">
        <v>2303</v>
      </c>
      <c r="E335" s="27"/>
      <c r="F335" s="53"/>
      <c r="G335" s="56"/>
      <c r="H335" s="57">
        <f>H154</f>
        <v>0</v>
      </c>
    </row>
    <row r="336" spans="1:8" s="11" customFormat="1" ht="13">
      <c r="A336" s="33" t="s">
        <v>695</v>
      </c>
      <c r="B336" s="33"/>
      <c r="C336" s="49" t="s">
        <v>696</v>
      </c>
      <c r="D336" s="49" t="s">
        <v>2308</v>
      </c>
      <c r="E336" s="27"/>
      <c r="F336" s="53"/>
      <c r="G336" s="56"/>
      <c r="H336" s="57">
        <f>H235</f>
        <v>0</v>
      </c>
    </row>
    <row r="337" spans="1:8" s="11" customFormat="1" ht="13">
      <c r="A337" s="33" t="s">
        <v>775</v>
      </c>
      <c r="B337" s="33"/>
      <c r="C337" s="49" t="s">
        <v>776</v>
      </c>
      <c r="D337" s="49" t="s">
        <v>2388</v>
      </c>
      <c r="E337" s="27"/>
      <c r="F337" s="53"/>
      <c r="G337" s="56"/>
      <c r="H337" s="57">
        <f>H252</f>
        <v>0</v>
      </c>
    </row>
    <row r="338" spans="1:8" s="11" customFormat="1" ht="13">
      <c r="A338" s="33" t="s">
        <v>784</v>
      </c>
      <c r="B338" s="33"/>
      <c r="C338" s="49" t="s">
        <v>785</v>
      </c>
      <c r="D338" s="49" t="s">
        <v>2399</v>
      </c>
      <c r="E338" s="27"/>
      <c r="F338" s="53"/>
      <c r="G338" s="56"/>
      <c r="H338" s="57">
        <f>H273</f>
        <v>0</v>
      </c>
    </row>
    <row r="339" spans="1:8" s="11" customFormat="1" ht="13">
      <c r="A339" s="33" t="s">
        <v>806</v>
      </c>
      <c r="B339" s="33"/>
      <c r="C339" s="49" t="s">
        <v>807</v>
      </c>
      <c r="D339" s="49" t="s">
        <v>2416</v>
      </c>
      <c r="E339" s="27"/>
      <c r="F339" s="53"/>
      <c r="G339" s="56"/>
      <c r="H339" s="57">
        <f>H286</f>
        <v>0</v>
      </c>
    </row>
    <row r="340" spans="1:8" s="11" customFormat="1" ht="13">
      <c r="A340" s="33" t="s">
        <v>814</v>
      </c>
      <c r="B340" s="33"/>
      <c r="C340" s="49" t="s">
        <v>815</v>
      </c>
      <c r="D340" s="49" t="s">
        <v>2420</v>
      </c>
      <c r="E340" s="27"/>
      <c r="F340" s="53"/>
      <c r="G340" s="56"/>
      <c r="H340" s="57">
        <f>H299</f>
        <v>0</v>
      </c>
    </row>
    <row r="341" spans="1:8" s="11" customFormat="1" ht="13">
      <c r="A341" s="33" t="s">
        <v>827</v>
      </c>
      <c r="B341" s="33"/>
      <c r="C341" s="49" t="s">
        <v>828</v>
      </c>
      <c r="D341" s="49" t="s">
        <v>2428</v>
      </c>
      <c r="E341" s="27"/>
      <c r="F341" s="53"/>
      <c r="G341" s="56"/>
      <c r="H341" s="57">
        <f>H302</f>
        <v>0</v>
      </c>
    </row>
    <row r="342" spans="1:8" s="11" customFormat="1" ht="13">
      <c r="A342" s="66" t="s">
        <v>831</v>
      </c>
      <c r="B342" s="66"/>
      <c r="C342" s="67" t="s">
        <v>563</v>
      </c>
      <c r="D342" s="49" t="s">
        <v>2430</v>
      </c>
      <c r="E342" s="62"/>
      <c r="F342" s="53"/>
      <c r="G342" s="56"/>
      <c r="H342" s="57">
        <f>H326</f>
        <v>0</v>
      </c>
    </row>
    <row r="343" spans="1:8" s="11" customFormat="1" ht="26">
      <c r="A343" s="69" t="s">
        <v>574</v>
      </c>
      <c r="B343" s="70"/>
      <c r="C343" s="117" t="s">
        <v>1553</v>
      </c>
      <c r="D343" s="117" t="s">
        <v>2455</v>
      </c>
      <c r="E343" s="77"/>
      <c r="F343" s="75"/>
      <c r="G343" s="43"/>
      <c r="H343" s="57">
        <f>SUM(H328:H342)</f>
        <v>0</v>
      </c>
    </row>
    <row r="344" spans="1:8" s="11" customFormat="1" ht="13">
      <c r="A344" s="51"/>
      <c r="B344" s="51"/>
      <c r="C344" s="52"/>
      <c r="D344" s="52"/>
      <c r="E344" s="27"/>
      <c r="F344" s="53"/>
      <c r="G344" s="43"/>
      <c r="H344" s="34"/>
    </row>
  </sheetData>
  <mergeCells count="2">
    <mergeCell ref="A1:H1"/>
    <mergeCell ref="A2:H2"/>
  </mergeCells>
  <pageMargins left="0.25" right="0.25" top="0.75" bottom="0.75" header="0.3" footer="0.3"/>
  <pageSetup paperSize="9" orientation="landscape" r:id="rId1"/>
  <headerFooter alignWithMargins="0"/>
  <rowBreaks count="3" manualBreakCount="3">
    <brk id="84" max="6" man="1"/>
    <brk id="154" max="6" man="1"/>
    <brk id="30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ACAB4-F925-48AC-9BC6-07FD3A064F6B}">
  <sheetPr>
    <tabColor rgb="FFFFFF00"/>
  </sheetPr>
  <dimension ref="A1:N72"/>
  <sheetViews>
    <sheetView zoomScale="75" zoomScaleNormal="75" zoomScaleSheetLayoutView="85" zoomScalePageLayoutView="85" workbookViewId="0">
      <pane ySplit="4" topLeftCell="A19" activePane="bottomLeft" state="frozen"/>
      <selection pane="bottomLeft" activeCell="D8" sqref="D8"/>
    </sheetView>
  </sheetViews>
  <sheetFormatPr defaultColWidth="8.90625" defaultRowHeight="15.5"/>
  <cols>
    <col min="1" max="1" width="6.6328125" style="31" customWidth="1"/>
    <col min="2" max="2" width="6.6328125" style="47" customWidth="1"/>
    <col min="3" max="4" width="36.36328125" style="44" customWidth="1"/>
    <col min="5" max="5" width="7.90625" style="20" customWidth="1"/>
    <col min="6" max="6" width="8.6328125" style="19" customWidth="1"/>
    <col min="7" max="7" width="11.6328125" style="21" customWidth="1"/>
    <col min="8" max="8" width="18" style="19" customWidth="1"/>
    <col min="9" max="16384" width="8.90625" style="10"/>
  </cols>
  <sheetData>
    <row r="1" spans="1:10" s="11" customFormat="1" ht="20.399999999999999" customHeight="1">
      <c r="A1" s="219" t="s">
        <v>1756</v>
      </c>
      <c r="B1" s="219"/>
      <c r="C1" s="219"/>
      <c r="D1" s="219"/>
      <c r="E1" s="219"/>
      <c r="F1" s="219"/>
      <c r="G1" s="219"/>
      <c r="H1" s="220"/>
    </row>
    <row r="2" spans="1:10" s="11" customFormat="1" ht="36" customHeight="1">
      <c r="A2" s="211" t="s">
        <v>3093</v>
      </c>
      <c r="B2" s="212"/>
      <c r="C2" s="212"/>
      <c r="D2" s="212"/>
      <c r="E2" s="212"/>
      <c r="F2" s="212"/>
      <c r="G2" s="212"/>
      <c r="H2" s="213"/>
    </row>
    <row r="3" spans="1:10" s="88" customFormat="1" ht="89">
      <c r="A3" s="16" t="s">
        <v>1748</v>
      </c>
      <c r="B3" s="87" t="s">
        <v>1749</v>
      </c>
      <c r="C3" s="16" t="s">
        <v>18</v>
      </c>
      <c r="D3" s="16" t="s">
        <v>1750</v>
      </c>
      <c r="E3" s="90" t="s">
        <v>1751</v>
      </c>
      <c r="F3" s="91" t="s">
        <v>1752</v>
      </c>
      <c r="G3" s="23" t="s">
        <v>1753</v>
      </c>
      <c r="H3" s="24" t="s">
        <v>1754</v>
      </c>
      <c r="J3" s="89"/>
    </row>
    <row r="4" spans="1:10" s="11" customFormat="1" ht="13">
      <c r="A4" s="28" t="s">
        <v>9</v>
      </c>
      <c r="B4" s="28" t="s">
        <v>10</v>
      </c>
      <c r="C4" s="46" t="s">
        <v>14</v>
      </c>
      <c r="D4" s="46"/>
      <c r="E4" s="22" t="s">
        <v>15</v>
      </c>
      <c r="F4" s="48" t="s">
        <v>11</v>
      </c>
      <c r="G4" s="48" t="s">
        <v>16</v>
      </c>
      <c r="H4" s="38" t="s">
        <v>17</v>
      </c>
    </row>
    <row r="5" spans="1:10" s="11" customFormat="1" ht="13">
      <c r="A5" s="35" t="s">
        <v>571</v>
      </c>
      <c r="B5" s="40"/>
      <c r="C5" s="26" t="s">
        <v>445</v>
      </c>
      <c r="D5" s="26" t="s">
        <v>3092</v>
      </c>
      <c r="E5" s="36"/>
      <c r="F5" s="17"/>
      <c r="G5" s="32"/>
      <c r="H5" s="37"/>
    </row>
    <row r="6" spans="1:10" s="11" customFormat="1" ht="13">
      <c r="A6" s="35"/>
      <c r="B6" s="40"/>
      <c r="C6" s="26" t="s">
        <v>446</v>
      </c>
      <c r="D6" s="26" t="s">
        <v>2456</v>
      </c>
      <c r="E6" s="36"/>
      <c r="F6" s="17"/>
      <c r="G6" s="32"/>
      <c r="H6" s="37"/>
    </row>
    <row r="7" spans="1:10" s="11" customFormat="1" ht="13">
      <c r="A7" s="33" t="s">
        <v>1</v>
      </c>
      <c r="B7" s="33"/>
      <c r="C7" s="49" t="s">
        <v>352</v>
      </c>
      <c r="D7" s="49" t="s">
        <v>1912</v>
      </c>
      <c r="E7" s="29"/>
      <c r="F7" s="25"/>
      <c r="G7" s="30"/>
      <c r="H7" s="50"/>
    </row>
    <row r="8" spans="1:10" s="11" customFormat="1" ht="91">
      <c r="A8" s="51" t="s">
        <v>42</v>
      </c>
      <c r="B8" s="33"/>
      <c r="C8" s="52" t="s">
        <v>447</v>
      </c>
      <c r="D8" s="52" t="s">
        <v>2459</v>
      </c>
      <c r="E8" s="27" t="s">
        <v>4</v>
      </c>
      <c r="F8" s="54"/>
      <c r="G8" s="43">
        <v>1296.1199999999999</v>
      </c>
      <c r="H8" s="34">
        <f t="shared" ref="H8" si="0">F8*G8</f>
        <v>0</v>
      </c>
    </row>
    <row r="9" spans="1:10" s="11" customFormat="1" ht="91">
      <c r="A9" s="51" t="s">
        <v>24</v>
      </c>
      <c r="B9" s="33"/>
      <c r="C9" s="52" t="s">
        <v>526</v>
      </c>
      <c r="D9" s="52" t="s">
        <v>2457</v>
      </c>
      <c r="E9" s="27" t="s">
        <v>4</v>
      </c>
      <c r="F9" s="54"/>
      <c r="G9" s="43">
        <v>14.5</v>
      </c>
      <c r="H9" s="34">
        <f t="shared" ref="H9" si="1">F9*G9</f>
        <v>0</v>
      </c>
    </row>
    <row r="10" spans="1:10" s="11" customFormat="1" ht="78">
      <c r="A10" s="51" t="s">
        <v>28</v>
      </c>
      <c r="B10" s="33"/>
      <c r="C10" s="52" t="s">
        <v>527</v>
      </c>
      <c r="D10" s="52" t="s">
        <v>2458</v>
      </c>
      <c r="E10" s="27" t="s">
        <v>4</v>
      </c>
      <c r="F10" s="54"/>
      <c r="G10" s="43">
        <v>21.35</v>
      </c>
      <c r="H10" s="34">
        <f t="shared" ref="H10" si="2">F10*G10</f>
        <v>0</v>
      </c>
    </row>
    <row r="11" spans="1:10" s="11" customFormat="1" ht="13">
      <c r="A11" s="33" t="s">
        <v>1</v>
      </c>
      <c r="B11" s="33"/>
      <c r="C11" s="49" t="s">
        <v>352</v>
      </c>
      <c r="D11" s="49" t="s">
        <v>1912</v>
      </c>
      <c r="E11" s="27"/>
      <c r="F11" s="53"/>
      <c r="G11" s="56" t="s">
        <v>2504</v>
      </c>
      <c r="H11" s="57">
        <f>SUM(H8:H10)</f>
        <v>0</v>
      </c>
    </row>
    <row r="12" spans="1:10" s="11" customFormat="1" ht="13">
      <c r="A12" s="33" t="s">
        <v>3</v>
      </c>
      <c r="B12" s="33"/>
      <c r="C12" s="49" t="s">
        <v>351</v>
      </c>
      <c r="D12" s="49" t="s">
        <v>2199</v>
      </c>
      <c r="E12" s="27"/>
      <c r="F12" s="53"/>
      <c r="G12" s="43"/>
      <c r="H12" s="34"/>
    </row>
    <row r="13" spans="1:10" s="11" customFormat="1" ht="13">
      <c r="A13" s="33"/>
      <c r="B13" s="33"/>
      <c r="C13" s="49" t="s">
        <v>532</v>
      </c>
      <c r="D13" s="49" t="s">
        <v>2460</v>
      </c>
      <c r="E13" s="27"/>
      <c r="F13" s="53"/>
      <c r="G13" s="43"/>
      <c r="H13" s="34"/>
    </row>
    <row r="14" spans="1:10" s="11" customFormat="1" ht="130">
      <c r="A14" s="51" t="s">
        <v>30</v>
      </c>
      <c r="B14" s="33"/>
      <c r="C14" s="52" t="s">
        <v>528</v>
      </c>
      <c r="D14" s="52" t="s">
        <v>2461</v>
      </c>
      <c r="E14" s="27" t="s">
        <v>5</v>
      </c>
      <c r="F14" s="54"/>
      <c r="G14" s="43">
        <v>2</v>
      </c>
      <c r="H14" s="34">
        <f t="shared" ref="H14" si="3">F14*G14</f>
        <v>0</v>
      </c>
    </row>
    <row r="15" spans="1:10" s="11" customFormat="1" ht="130">
      <c r="A15" s="51" t="s">
        <v>32</v>
      </c>
      <c r="B15" s="33"/>
      <c r="C15" s="52" t="s">
        <v>529</v>
      </c>
      <c r="D15" s="129" t="s">
        <v>2462</v>
      </c>
      <c r="E15" s="27" t="s">
        <v>5</v>
      </c>
      <c r="F15" s="54"/>
      <c r="G15" s="43">
        <v>265.5</v>
      </c>
      <c r="H15" s="34">
        <f t="shared" ref="H15" si="4">F15*G15</f>
        <v>0</v>
      </c>
    </row>
    <row r="16" spans="1:10" s="11" customFormat="1" ht="156">
      <c r="A16" s="51" t="s">
        <v>35</v>
      </c>
      <c r="B16" s="33"/>
      <c r="C16" s="52" t="s">
        <v>530</v>
      </c>
      <c r="D16" s="129" t="s">
        <v>2463</v>
      </c>
      <c r="E16" s="27" t="s">
        <v>5</v>
      </c>
      <c r="F16" s="54"/>
      <c r="G16" s="43">
        <v>50</v>
      </c>
      <c r="H16" s="34">
        <f t="shared" ref="H16" si="5">F16*G16</f>
        <v>0</v>
      </c>
    </row>
    <row r="17" spans="1:14" s="11" customFormat="1" ht="130">
      <c r="A17" s="51" t="s">
        <v>54</v>
      </c>
      <c r="B17" s="33"/>
      <c r="C17" s="52" t="s">
        <v>531</v>
      </c>
      <c r="D17" s="129" t="s">
        <v>2464</v>
      </c>
      <c r="E17" s="27" t="s">
        <v>5</v>
      </c>
      <c r="F17" s="54"/>
      <c r="G17" s="43">
        <v>10</v>
      </c>
      <c r="H17" s="34">
        <f t="shared" ref="H17" si="6">F17*G17</f>
        <v>0</v>
      </c>
    </row>
    <row r="18" spans="1:14" s="11" customFormat="1" ht="13">
      <c r="A18" s="51"/>
      <c r="B18" s="51"/>
      <c r="C18" s="49" t="s">
        <v>533</v>
      </c>
      <c r="D18" s="49" t="s">
        <v>2465</v>
      </c>
      <c r="E18" s="27"/>
      <c r="F18" s="53"/>
      <c r="G18" s="43"/>
      <c r="H18" s="34"/>
    </row>
    <row r="19" spans="1:14" s="11" customFormat="1" ht="143">
      <c r="A19" s="51" t="s">
        <v>70</v>
      </c>
      <c r="B19" s="33"/>
      <c r="C19" s="52" t="s">
        <v>534</v>
      </c>
      <c r="D19" s="104" t="s">
        <v>2466</v>
      </c>
      <c r="E19" s="27" t="s">
        <v>5</v>
      </c>
      <c r="F19" s="54"/>
      <c r="G19" s="43">
        <v>45</v>
      </c>
      <c r="H19" s="34">
        <f t="shared" ref="H19" si="7">F19*G19</f>
        <v>0</v>
      </c>
    </row>
    <row r="20" spans="1:14" s="11" customFormat="1" ht="143">
      <c r="A20" s="51" t="s">
        <v>72</v>
      </c>
      <c r="B20" s="33"/>
      <c r="C20" s="52" t="s">
        <v>535</v>
      </c>
      <c r="D20" s="101" t="s">
        <v>2467</v>
      </c>
      <c r="E20" s="27" t="s">
        <v>5</v>
      </c>
      <c r="F20" s="54"/>
      <c r="G20" s="43">
        <v>22</v>
      </c>
      <c r="H20" s="34">
        <f t="shared" ref="H20" si="8">F20*G20</f>
        <v>0</v>
      </c>
    </row>
    <row r="21" spans="1:14" s="11" customFormat="1" ht="182">
      <c r="A21" s="51" t="s">
        <v>75</v>
      </c>
      <c r="B21" s="33"/>
      <c r="C21" s="52" t="s">
        <v>536</v>
      </c>
      <c r="D21" s="101" t="s">
        <v>2468</v>
      </c>
      <c r="E21" s="27" t="s">
        <v>5</v>
      </c>
      <c r="F21" s="54"/>
      <c r="G21" s="43">
        <v>458</v>
      </c>
      <c r="H21" s="34">
        <f t="shared" ref="H21" si="9">F21*G21</f>
        <v>0</v>
      </c>
    </row>
    <row r="22" spans="1:14" s="11" customFormat="1" ht="13">
      <c r="A22" s="51"/>
      <c r="B22" s="51"/>
      <c r="C22" s="49" t="s">
        <v>537</v>
      </c>
      <c r="D22" s="49" t="s">
        <v>2469</v>
      </c>
      <c r="E22" s="27"/>
      <c r="F22" s="53"/>
      <c r="G22" s="43"/>
      <c r="H22" s="34"/>
    </row>
    <row r="23" spans="1:14" s="11" customFormat="1" ht="104">
      <c r="A23" s="51" t="s">
        <v>77</v>
      </c>
      <c r="B23" s="33"/>
      <c r="C23" s="52" t="s">
        <v>538</v>
      </c>
      <c r="D23" s="101" t="s">
        <v>2470</v>
      </c>
      <c r="E23" s="27" t="s">
        <v>5</v>
      </c>
      <c r="F23" s="54"/>
      <c r="G23" s="43">
        <v>28.8</v>
      </c>
      <c r="H23" s="34">
        <f t="shared" ref="H23" si="10">F23*G23</f>
        <v>0</v>
      </c>
    </row>
    <row r="24" spans="1:14" s="11" customFormat="1" ht="104">
      <c r="A24" s="51" t="s">
        <v>91</v>
      </c>
      <c r="B24" s="33"/>
      <c r="C24" s="52" t="s">
        <v>539</v>
      </c>
      <c r="D24" s="101" t="s">
        <v>2471</v>
      </c>
      <c r="E24" s="27"/>
      <c r="F24" s="54"/>
      <c r="G24" s="43"/>
      <c r="H24" s="34"/>
    </row>
    <row r="25" spans="1:14" s="11" customFormat="1" ht="26">
      <c r="A25" s="51"/>
      <c r="B25" s="51"/>
      <c r="C25" s="52" t="s">
        <v>540</v>
      </c>
      <c r="D25" s="101" t="s">
        <v>2472</v>
      </c>
      <c r="E25" s="27" t="s">
        <v>5</v>
      </c>
      <c r="F25" s="54"/>
      <c r="G25" s="43">
        <v>112.28</v>
      </c>
      <c r="H25" s="34">
        <f t="shared" ref="H25:H26" si="11">F25*G25</f>
        <v>0</v>
      </c>
    </row>
    <row r="26" spans="1:14" s="11" customFormat="1" ht="26">
      <c r="A26" s="51"/>
      <c r="B26" s="51"/>
      <c r="C26" s="52" t="s">
        <v>541</v>
      </c>
      <c r="D26" s="101" t="s">
        <v>2472</v>
      </c>
      <c r="E26" s="27" t="s">
        <v>5</v>
      </c>
      <c r="F26" s="54"/>
      <c r="G26" s="43">
        <v>120.62</v>
      </c>
      <c r="H26" s="34">
        <f t="shared" si="11"/>
        <v>0</v>
      </c>
    </row>
    <row r="27" spans="1:14" s="11" customFormat="1" ht="104">
      <c r="A27" s="51" t="s">
        <v>101</v>
      </c>
      <c r="B27" s="33"/>
      <c r="C27" s="52" t="s">
        <v>542</v>
      </c>
      <c r="D27" s="128" t="s">
        <v>2473</v>
      </c>
      <c r="E27" s="27" t="s">
        <v>5</v>
      </c>
      <c r="F27" s="54"/>
      <c r="G27" s="43">
        <v>160.63999999999999</v>
      </c>
      <c r="H27" s="34">
        <f t="shared" ref="H27" si="12">F27*G27</f>
        <v>0</v>
      </c>
    </row>
    <row r="28" spans="1:14" s="11" customFormat="1" ht="13">
      <c r="A28" s="33" t="s">
        <v>3</v>
      </c>
      <c r="B28" s="33"/>
      <c r="C28" s="49" t="s">
        <v>351</v>
      </c>
      <c r="D28" s="49" t="s">
        <v>2199</v>
      </c>
      <c r="E28" s="27"/>
      <c r="F28" s="53"/>
      <c r="G28" s="56" t="s">
        <v>2504</v>
      </c>
      <c r="H28" s="57">
        <f>SUM(H14:H27)</f>
        <v>0</v>
      </c>
    </row>
    <row r="29" spans="1:14" s="11" customFormat="1" ht="26">
      <c r="A29" s="33" t="s">
        <v>7</v>
      </c>
      <c r="B29" s="33"/>
      <c r="C29" s="49" t="s">
        <v>543</v>
      </c>
      <c r="D29" s="80" t="s">
        <v>2211</v>
      </c>
      <c r="E29" s="27"/>
      <c r="F29" s="53"/>
      <c r="G29" s="43"/>
      <c r="H29" s="34"/>
    </row>
    <row r="30" spans="1:14" s="11" customFormat="1" ht="155" customHeight="1">
      <c r="A30" s="51" t="s">
        <v>177</v>
      </c>
      <c r="B30" s="33"/>
      <c r="C30" s="52" t="s">
        <v>544</v>
      </c>
      <c r="D30" s="104" t="s">
        <v>2474</v>
      </c>
      <c r="E30" s="27" t="s">
        <v>5</v>
      </c>
      <c r="F30" s="54"/>
      <c r="G30" s="43">
        <v>125.85</v>
      </c>
      <c r="H30" s="34">
        <f t="shared" ref="H30" si="13">F30*G30</f>
        <v>0</v>
      </c>
      <c r="N30" s="11">
        <v>150</v>
      </c>
    </row>
    <row r="31" spans="1:14" s="11" customFormat="1" ht="351">
      <c r="A31" s="51" t="s">
        <v>178</v>
      </c>
      <c r="B31" s="33"/>
      <c r="C31" s="52" t="s">
        <v>545</v>
      </c>
      <c r="D31" s="130" t="s">
        <v>2475</v>
      </c>
      <c r="E31" s="27"/>
      <c r="F31" s="54"/>
      <c r="G31" s="43"/>
      <c r="H31" s="34"/>
    </row>
    <row r="32" spans="1:14" s="11" customFormat="1" ht="13">
      <c r="A32" s="51"/>
      <c r="B32" s="51"/>
      <c r="C32" s="52" t="s">
        <v>546</v>
      </c>
      <c r="D32" s="130" t="s">
        <v>2476</v>
      </c>
      <c r="E32" s="27" t="s">
        <v>4</v>
      </c>
      <c r="F32" s="54"/>
      <c r="G32" s="43">
        <v>449.12</v>
      </c>
      <c r="H32" s="34">
        <f t="shared" ref="H32:H34" si="14">F32*G32</f>
        <v>0</v>
      </c>
    </row>
    <row r="33" spans="1:8" s="11" customFormat="1" ht="26">
      <c r="A33" s="51"/>
      <c r="B33" s="51"/>
      <c r="C33" s="52" t="s">
        <v>547</v>
      </c>
      <c r="D33" s="130" t="s">
        <v>2477</v>
      </c>
      <c r="E33" s="27" t="s">
        <v>4</v>
      </c>
      <c r="F33" s="54"/>
      <c r="G33" s="43">
        <v>482.48</v>
      </c>
      <c r="H33" s="34">
        <f t="shared" si="14"/>
        <v>0</v>
      </c>
    </row>
    <row r="34" spans="1:8" s="11" customFormat="1" ht="299">
      <c r="A34" s="51" t="s">
        <v>179</v>
      </c>
      <c r="B34" s="33"/>
      <c r="C34" s="52" t="s">
        <v>548</v>
      </c>
      <c r="D34" s="101" t="s">
        <v>2478</v>
      </c>
      <c r="E34" s="27" t="s">
        <v>5</v>
      </c>
      <c r="F34" s="54"/>
      <c r="G34" s="43">
        <v>7.77</v>
      </c>
      <c r="H34" s="34">
        <f t="shared" si="14"/>
        <v>0</v>
      </c>
    </row>
    <row r="35" spans="1:8" s="11" customFormat="1" ht="130">
      <c r="A35" s="51" t="s">
        <v>180</v>
      </c>
      <c r="B35" s="33"/>
      <c r="C35" s="52" t="s">
        <v>549</v>
      </c>
      <c r="D35" s="101" t="s">
        <v>2479</v>
      </c>
      <c r="E35" s="27" t="s">
        <v>5</v>
      </c>
      <c r="F35" s="54"/>
      <c r="G35" s="43">
        <v>0.5</v>
      </c>
      <c r="H35" s="34">
        <f t="shared" ref="H35" si="15">F35*G35</f>
        <v>0</v>
      </c>
    </row>
    <row r="36" spans="1:8" s="11" customFormat="1" ht="260">
      <c r="A36" s="51" t="s">
        <v>181</v>
      </c>
      <c r="B36" s="33"/>
      <c r="C36" s="52" t="s">
        <v>550</v>
      </c>
      <c r="D36" s="52" t="s">
        <v>2480</v>
      </c>
      <c r="E36" s="27" t="s">
        <v>1954</v>
      </c>
      <c r="F36" s="54"/>
      <c r="G36" s="43">
        <v>2</v>
      </c>
      <c r="H36" s="34">
        <f t="shared" ref="H36" si="16">F36*G36</f>
        <v>0</v>
      </c>
    </row>
    <row r="37" spans="1:8" s="11" customFormat="1" ht="26">
      <c r="A37" s="33" t="s">
        <v>7</v>
      </c>
      <c r="B37" s="33"/>
      <c r="C37" s="49" t="s">
        <v>543</v>
      </c>
      <c r="D37" s="80" t="s">
        <v>2211</v>
      </c>
      <c r="E37" s="27"/>
      <c r="F37" s="53"/>
      <c r="G37" s="56" t="s">
        <v>2504</v>
      </c>
      <c r="H37" s="57">
        <f>SUM(H30:H36)</f>
        <v>0</v>
      </c>
    </row>
    <row r="38" spans="1:8" s="11" customFormat="1" ht="13">
      <c r="A38" s="33" t="s">
        <v>165</v>
      </c>
      <c r="B38" s="33"/>
      <c r="C38" s="49" t="s">
        <v>551</v>
      </c>
      <c r="D38" s="49" t="s">
        <v>2251</v>
      </c>
      <c r="E38" s="27"/>
      <c r="F38" s="53"/>
      <c r="G38" s="43"/>
      <c r="H38" s="34"/>
    </row>
    <row r="39" spans="1:8" s="11" customFormat="1" ht="78">
      <c r="A39" s="51" t="s">
        <v>182</v>
      </c>
      <c r="B39" s="33"/>
      <c r="C39" s="52" t="s">
        <v>552</v>
      </c>
      <c r="D39" s="101" t="s">
        <v>2481</v>
      </c>
      <c r="E39" s="27"/>
      <c r="F39" s="54"/>
      <c r="G39" s="43"/>
      <c r="H39" s="34"/>
    </row>
    <row r="40" spans="1:8" s="11" customFormat="1" ht="13">
      <c r="A40" s="51"/>
      <c r="B40" s="51"/>
      <c r="C40" s="52" t="s">
        <v>553</v>
      </c>
      <c r="D40" s="101" t="s">
        <v>2482</v>
      </c>
      <c r="E40" s="27" t="s">
        <v>253</v>
      </c>
      <c r="F40" s="54"/>
      <c r="G40" s="43">
        <v>6607.8</v>
      </c>
      <c r="H40" s="34">
        <f t="shared" ref="H40:H41" si="17">F40*G40</f>
        <v>0</v>
      </c>
    </row>
    <row r="41" spans="1:8" s="11" customFormat="1" ht="13">
      <c r="A41" s="51"/>
      <c r="B41" s="51"/>
      <c r="C41" s="52" t="s">
        <v>554</v>
      </c>
      <c r="D41" s="101" t="s">
        <v>2483</v>
      </c>
      <c r="E41" s="27" t="s">
        <v>253</v>
      </c>
      <c r="F41" s="54"/>
      <c r="G41" s="43">
        <v>511.8</v>
      </c>
      <c r="H41" s="34">
        <f t="shared" si="17"/>
        <v>0</v>
      </c>
    </row>
    <row r="42" spans="1:8" s="11" customFormat="1" ht="13">
      <c r="A42" s="33" t="s">
        <v>165</v>
      </c>
      <c r="B42" s="33"/>
      <c r="C42" s="49" t="s">
        <v>551</v>
      </c>
      <c r="D42" s="49" t="s">
        <v>2251</v>
      </c>
      <c r="E42" s="27"/>
      <c r="F42" s="53"/>
      <c r="G42" s="56" t="s">
        <v>2504</v>
      </c>
      <c r="H42" s="57">
        <f>SUM(H40:H41)</f>
        <v>0</v>
      </c>
    </row>
    <row r="43" spans="1:8" s="11" customFormat="1" ht="13">
      <c r="A43" s="33" t="s">
        <v>171</v>
      </c>
      <c r="B43" s="33"/>
      <c r="C43" s="49" t="s">
        <v>555</v>
      </c>
      <c r="D43" s="139" t="s">
        <v>2484</v>
      </c>
      <c r="E43" s="27"/>
      <c r="F43" s="53"/>
      <c r="G43" s="43"/>
      <c r="H43" s="34"/>
    </row>
    <row r="44" spans="1:8" s="11" customFormat="1" ht="409.5">
      <c r="A44" s="51" t="s">
        <v>183</v>
      </c>
      <c r="B44" s="33"/>
      <c r="C44" s="52" t="s">
        <v>556</v>
      </c>
      <c r="D44" s="52" t="s">
        <v>2485</v>
      </c>
      <c r="E44" s="27"/>
      <c r="F44" s="54"/>
      <c r="G44" s="43"/>
      <c r="H44" s="34"/>
    </row>
    <row r="45" spans="1:8" s="11" customFormat="1" ht="13">
      <c r="A45" s="51"/>
      <c r="B45" s="51"/>
      <c r="C45" s="52" t="s">
        <v>557</v>
      </c>
      <c r="D45" s="52" t="s">
        <v>557</v>
      </c>
      <c r="E45" s="27" t="s">
        <v>1770</v>
      </c>
      <c r="F45" s="54"/>
      <c r="G45" s="43">
        <v>1</v>
      </c>
      <c r="H45" s="34">
        <f t="shared" ref="H45:H47" si="18">F45*G45</f>
        <v>0</v>
      </c>
    </row>
    <row r="46" spans="1:8" s="11" customFormat="1" ht="13">
      <c r="A46" s="51"/>
      <c r="B46" s="51"/>
      <c r="C46" s="52" t="s">
        <v>558</v>
      </c>
      <c r="D46" s="52" t="s">
        <v>558</v>
      </c>
      <c r="E46" s="27" t="s">
        <v>1770</v>
      </c>
      <c r="F46" s="54"/>
      <c r="G46" s="43">
        <v>1</v>
      </c>
      <c r="H46" s="34">
        <f t="shared" si="18"/>
        <v>0</v>
      </c>
    </row>
    <row r="47" spans="1:8" s="11" customFormat="1" ht="381" customHeight="1">
      <c r="A47" s="51" t="s">
        <v>184</v>
      </c>
      <c r="B47" s="33"/>
      <c r="C47" s="52" t="s">
        <v>559</v>
      </c>
      <c r="D47" s="52" t="s">
        <v>2486</v>
      </c>
      <c r="E47" s="27" t="s">
        <v>1770</v>
      </c>
      <c r="F47" s="54"/>
      <c r="G47" s="43">
        <v>1</v>
      </c>
      <c r="H47" s="34">
        <f t="shared" si="18"/>
        <v>0</v>
      </c>
    </row>
    <row r="48" spans="1:8" s="11" customFormat="1" ht="299">
      <c r="A48" s="51" t="s">
        <v>185</v>
      </c>
      <c r="B48" s="33"/>
      <c r="C48" s="52" t="s">
        <v>560</v>
      </c>
      <c r="D48" s="52" t="s">
        <v>2487</v>
      </c>
      <c r="E48" s="27" t="s">
        <v>1770</v>
      </c>
      <c r="F48" s="54"/>
      <c r="G48" s="43">
        <v>1</v>
      </c>
      <c r="H48" s="34">
        <f t="shared" ref="H48" si="19">F48*G48</f>
        <v>0</v>
      </c>
    </row>
    <row r="49" spans="1:8" s="11" customFormat="1" ht="382.25" customHeight="1">
      <c r="A49" s="51" t="s">
        <v>186</v>
      </c>
      <c r="B49" s="33"/>
      <c r="C49" s="52" t="s">
        <v>561</v>
      </c>
      <c r="D49" s="52" t="s">
        <v>2488</v>
      </c>
      <c r="E49" s="27" t="s">
        <v>2</v>
      </c>
      <c r="F49" s="54"/>
      <c r="G49" s="43">
        <v>547</v>
      </c>
      <c r="H49" s="34">
        <f t="shared" ref="H49" si="20">F49*G49</f>
        <v>0</v>
      </c>
    </row>
    <row r="50" spans="1:8" s="11" customFormat="1" ht="13">
      <c r="A50" s="33" t="s">
        <v>171</v>
      </c>
      <c r="B50" s="33"/>
      <c r="C50" s="49" t="s">
        <v>555</v>
      </c>
      <c r="D50" s="49" t="s">
        <v>2489</v>
      </c>
      <c r="E50" s="27"/>
      <c r="F50" s="53"/>
      <c r="G50" s="56" t="s">
        <v>2504</v>
      </c>
      <c r="H50" s="57">
        <f>SUM(H44:H49)</f>
        <v>0</v>
      </c>
    </row>
    <row r="51" spans="1:8" s="11" customFormat="1" ht="13">
      <c r="A51" s="33" t="s">
        <v>172</v>
      </c>
      <c r="B51" s="33"/>
      <c r="C51" s="49" t="s">
        <v>422</v>
      </c>
      <c r="D51" s="49" t="s">
        <v>2490</v>
      </c>
      <c r="E51" s="27"/>
      <c r="F51" s="53"/>
      <c r="G51" s="43"/>
      <c r="H51" s="34"/>
    </row>
    <row r="52" spans="1:8" s="11" customFormat="1" ht="169">
      <c r="A52" s="51" t="s">
        <v>187</v>
      </c>
      <c r="B52" s="33"/>
      <c r="C52" s="52" t="s">
        <v>562</v>
      </c>
      <c r="D52" s="52" t="s">
        <v>2491</v>
      </c>
      <c r="E52" s="27" t="s">
        <v>1770</v>
      </c>
      <c r="F52" s="54"/>
      <c r="G52" s="43">
        <v>1</v>
      </c>
      <c r="H52" s="34">
        <f t="shared" ref="H52" si="21">F52*G52</f>
        <v>0</v>
      </c>
    </row>
    <row r="53" spans="1:8" s="11" customFormat="1" ht="13">
      <c r="A53" s="33" t="s">
        <v>172</v>
      </c>
      <c r="B53" s="33"/>
      <c r="C53" s="49" t="s">
        <v>422</v>
      </c>
      <c r="D53" s="49" t="s">
        <v>2490</v>
      </c>
      <c r="E53" s="27"/>
      <c r="F53" s="53"/>
      <c r="G53" s="56" t="s">
        <v>2504</v>
      </c>
      <c r="H53" s="57">
        <f>SUM(H52)</f>
        <v>0</v>
      </c>
    </row>
    <row r="54" spans="1:8" s="11" customFormat="1" ht="13">
      <c r="A54" s="33" t="s">
        <v>173</v>
      </c>
      <c r="B54" s="33"/>
      <c r="C54" s="49" t="s">
        <v>563</v>
      </c>
      <c r="D54" s="49" t="s">
        <v>2430</v>
      </c>
      <c r="E54" s="27"/>
      <c r="F54" s="53"/>
      <c r="G54" s="43"/>
      <c r="H54" s="34"/>
    </row>
    <row r="55" spans="1:8" s="11" customFormat="1" ht="260">
      <c r="A55" s="51" t="s">
        <v>188</v>
      </c>
      <c r="B55" s="33"/>
      <c r="C55" s="52" t="s">
        <v>564</v>
      </c>
      <c r="D55" s="52" t="s">
        <v>2492</v>
      </c>
      <c r="E55" s="27" t="s">
        <v>4</v>
      </c>
      <c r="F55" s="54"/>
      <c r="G55" s="43">
        <v>642.57000000000005</v>
      </c>
      <c r="H55" s="34">
        <f t="shared" ref="H55" si="22">F55*G55</f>
        <v>0</v>
      </c>
    </row>
    <row r="56" spans="1:8" s="11" customFormat="1" ht="320.39999999999998" customHeight="1">
      <c r="A56" s="51" t="s">
        <v>189</v>
      </c>
      <c r="B56" s="33"/>
      <c r="C56" s="52" t="s">
        <v>565</v>
      </c>
      <c r="D56" s="52" t="s">
        <v>2493</v>
      </c>
      <c r="E56" s="27" t="s">
        <v>4</v>
      </c>
      <c r="F56" s="54"/>
      <c r="G56" s="43">
        <v>642.57000000000005</v>
      </c>
      <c r="H56" s="34">
        <f t="shared" ref="H56" si="23">F56*G56</f>
        <v>0</v>
      </c>
    </row>
    <row r="57" spans="1:8" s="11" customFormat="1" ht="221">
      <c r="A57" s="51" t="s">
        <v>190</v>
      </c>
      <c r="B57" s="33"/>
      <c r="C57" s="52" t="s">
        <v>566</v>
      </c>
      <c r="D57" s="52" t="s">
        <v>2494</v>
      </c>
      <c r="E57" s="27" t="s">
        <v>1770</v>
      </c>
      <c r="F57" s="54"/>
      <c r="G57" s="43">
        <v>6</v>
      </c>
      <c r="H57" s="34">
        <f t="shared" ref="H57" si="24">F57*G57</f>
        <v>0</v>
      </c>
    </row>
    <row r="58" spans="1:8" s="11" customFormat="1" ht="117">
      <c r="A58" s="51" t="s">
        <v>191</v>
      </c>
      <c r="B58" s="33"/>
      <c r="C58" s="52" t="s">
        <v>567</v>
      </c>
      <c r="D58" s="52" t="s">
        <v>2495</v>
      </c>
      <c r="E58" s="27" t="s">
        <v>1770</v>
      </c>
      <c r="F58" s="54"/>
      <c r="G58" s="43">
        <v>6</v>
      </c>
      <c r="H58" s="34">
        <f t="shared" ref="H58" si="25">F58*G58</f>
        <v>0</v>
      </c>
    </row>
    <row r="59" spans="1:8" s="11" customFormat="1" ht="117">
      <c r="A59" s="51" t="s">
        <v>192</v>
      </c>
      <c r="B59" s="33"/>
      <c r="C59" s="52" t="s">
        <v>568</v>
      </c>
      <c r="D59" s="52" t="s">
        <v>2496</v>
      </c>
      <c r="E59" s="27" t="s">
        <v>1770</v>
      </c>
      <c r="F59" s="54"/>
      <c r="G59" s="43">
        <v>17</v>
      </c>
      <c r="H59" s="34">
        <f t="shared" ref="H59" si="26">F59*G59</f>
        <v>0</v>
      </c>
    </row>
    <row r="60" spans="1:8" s="11" customFormat="1" ht="390">
      <c r="A60" s="51" t="s">
        <v>193</v>
      </c>
      <c r="B60" s="33"/>
      <c r="C60" s="52" t="s">
        <v>569</v>
      </c>
      <c r="D60" s="52" t="s">
        <v>2497</v>
      </c>
      <c r="E60" s="27" t="s">
        <v>1770</v>
      </c>
      <c r="F60" s="54"/>
      <c r="G60" s="43">
        <v>2</v>
      </c>
      <c r="H60" s="34">
        <f t="shared" ref="H60" si="27">F60*G60</f>
        <v>0</v>
      </c>
    </row>
    <row r="61" spans="1:8" s="11" customFormat="1" ht="78">
      <c r="A61" s="51" t="s">
        <v>194</v>
      </c>
      <c r="B61" s="33"/>
      <c r="C61" s="52" t="s">
        <v>570</v>
      </c>
      <c r="D61" s="52" t="s">
        <v>2498</v>
      </c>
      <c r="E61" s="27" t="s">
        <v>4</v>
      </c>
      <c r="F61" s="54"/>
      <c r="G61" s="43">
        <v>10100</v>
      </c>
      <c r="H61" s="34">
        <f t="shared" ref="H61" si="28">F61*G61</f>
        <v>0</v>
      </c>
    </row>
    <row r="62" spans="1:8" s="11" customFormat="1" ht="13">
      <c r="A62" s="33" t="s">
        <v>173</v>
      </c>
      <c r="B62" s="33"/>
      <c r="C62" s="49" t="s">
        <v>563</v>
      </c>
      <c r="D62" s="49" t="s">
        <v>2430</v>
      </c>
      <c r="E62" s="27"/>
      <c r="F62" s="53"/>
      <c r="G62" s="56" t="s">
        <v>2503</v>
      </c>
      <c r="H62" s="57">
        <f>SUM(H55:H61)</f>
        <v>0</v>
      </c>
    </row>
    <row r="63" spans="1:8" s="11" customFormat="1" ht="13">
      <c r="A63" s="35" t="s">
        <v>571</v>
      </c>
      <c r="B63" s="40"/>
      <c r="C63" s="26" t="s">
        <v>572</v>
      </c>
      <c r="D63" s="26" t="s">
        <v>2502</v>
      </c>
      <c r="E63" s="36"/>
      <c r="F63" s="17"/>
      <c r="G63" s="32"/>
      <c r="H63" s="37"/>
    </row>
    <row r="64" spans="1:8" s="11" customFormat="1" ht="13">
      <c r="A64" s="33" t="s">
        <v>1</v>
      </c>
      <c r="B64" s="33"/>
      <c r="C64" s="131" t="s">
        <v>352</v>
      </c>
      <c r="D64" s="137" t="s">
        <v>1912</v>
      </c>
      <c r="E64" s="134"/>
      <c r="F64" s="53"/>
      <c r="G64" s="56"/>
      <c r="H64" s="57">
        <f>H11</f>
        <v>0</v>
      </c>
    </row>
    <row r="65" spans="1:8" s="11" customFormat="1" ht="13">
      <c r="A65" s="33" t="s">
        <v>3</v>
      </c>
      <c r="B65" s="33"/>
      <c r="C65" s="131" t="s">
        <v>351</v>
      </c>
      <c r="D65" s="49" t="s">
        <v>2199</v>
      </c>
      <c r="E65" s="134"/>
      <c r="F65" s="53"/>
      <c r="G65" s="56"/>
      <c r="H65" s="57">
        <f>H28</f>
        <v>0</v>
      </c>
    </row>
    <row r="66" spans="1:8" s="11" customFormat="1" ht="26">
      <c r="A66" s="33" t="s">
        <v>7</v>
      </c>
      <c r="B66" s="33"/>
      <c r="C66" s="131" t="s">
        <v>543</v>
      </c>
      <c r="D66" s="80" t="s">
        <v>2499</v>
      </c>
      <c r="E66" s="134"/>
      <c r="F66" s="53"/>
      <c r="G66" s="56"/>
      <c r="H66" s="57">
        <f>H37</f>
        <v>0</v>
      </c>
    </row>
    <row r="67" spans="1:8" s="11" customFormat="1" ht="13">
      <c r="A67" s="33" t="s">
        <v>165</v>
      </c>
      <c r="B67" s="33"/>
      <c r="C67" s="131" t="s">
        <v>551</v>
      </c>
      <c r="D67" s="49" t="s">
        <v>2251</v>
      </c>
      <c r="E67" s="134"/>
      <c r="F67" s="53"/>
      <c r="G67" s="56"/>
      <c r="H67" s="57">
        <f>H42</f>
        <v>0</v>
      </c>
    </row>
    <row r="68" spans="1:8" s="11" customFormat="1" ht="13">
      <c r="A68" s="33" t="s">
        <v>171</v>
      </c>
      <c r="B68" s="33"/>
      <c r="C68" s="131" t="s">
        <v>555</v>
      </c>
      <c r="D68" s="45" t="s">
        <v>2484</v>
      </c>
      <c r="E68" s="134"/>
      <c r="F68" s="53"/>
      <c r="G68" s="56"/>
      <c r="H68" s="57">
        <f>H50</f>
        <v>0</v>
      </c>
    </row>
    <row r="69" spans="1:8" s="11" customFormat="1" ht="13">
      <c r="A69" s="33" t="s">
        <v>172</v>
      </c>
      <c r="B69" s="33"/>
      <c r="C69" s="131" t="s">
        <v>422</v>
      </c>
      <c r="D69" s="138" t="s">
        <v>2500</v>
      </c>
      <c r="E69" s="134"/>
      <c r="F69" s="53"/>
      <c r="G69" s="56"/>
      <c r="H69" s="57">
        <f>H53</f>
        <v>0</v>
      </c>
    </row>
    <row r="70" spans="1:8" s="11" customFormat="1" ht="13">
      <c r="A70" s="66" t="s">
        <v>173</v>
      </c>
      <c r="B70" s="66"/>
      <c r="C70" s="132" t="s">
        <v>563</v>
      </c>
      <c r="D70" s="49" t="s">
        <v>2430</v>
      </c>
      <c r="E70" s="135"/>
      <c r="F70" s="53"/>
      <c r="G70" s="56"/>
      <c r="H70" s="57">
        <f>H62</f>
        <v>0</v>
      </c>
    </row>
    <row r="71" spans="1:8" s="11" customFormat="1" ht="13">
      <c r="A71" s="69" t="s">
        <v>571</v>
      </c>
      <c r="B71" s="69"/>
      <c r="C71" s="76" t="s">
        <v>573</v>
      </c>
      <c r="D71" s="49" t="s">
        <v>2501</v>
      </c>
      <c r="E71" s="77"/>
      <c r="F71" s="75"/>
      <c r="G71" s="56"/>
      <c r="H71" s="57">
        <f>SUM(H64:H70)</f>
        <v>0</v>
      </c>
    </row>
    <row r="72" spans="1:8" s="11" customFormat="1" ht="13">
      <c r="A72" s="61"/>
      <c r="B72" s="61"/>
      <c r="C72" s="133"/>
      <c r="D72" s="138"/>
      <c r="E72" s="136"/>
      <c r="F72" s="53"/>
      <c r="G72" s="43"/>
      <c r="H72" s="34"/>
    </row>
  </sheetData>
  <mergeCells count="2">
    <mergeCell ref="A1:H1"/>
    <mergeCell ref="A2:H2"/>
  </mergeCells>
  <pageMargins left="0.25" right="0.25"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2291F-526E-49F2-8AD3-2CBC49595E7E}">
  <sheetPr>
    <tabColor rgb="FFFFFF00"/>
  </sheetPr>
  <dimension ref="A1:J191"/>
  <sheetViews>
    <sheetView zoomScale="75" zoomScaleNormal="75" zoomScaleSheetLayoutView="115" zoomScalePageLayoutView="85" workbookViewId="0">
      <pane ySplit="4" topLeftCell="A5" activePane="bottomLeft" state="frozen"/>
      <selection pane="bottomLeft" activeCell="A2" sqref="A2:H2"/>
    </sheetView>
  </sheetViews>
  <sheetFormatPr defaultColWidth="8.90625" defaultRowHeight="15.5"/>
  <cols>
    <col min="1" max="1" width="6.6328125" style="31" customWidth="1"/>
    <col min="2" max="2" width="6.6328125" style="47" customWidth="1"/>
    <col min="3" max="4" width="36.36328125" style="44" customWidth="1"/>
    <col min="5" max="5" width="7.5429687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1756</v>
      </c>
      <c r="B1" s="219"/>
      <c r="C1" s="219"/>
      <c r="D1" s="219"/>
      <c r="E1" s="219"/>
      <c r="F1" s="219"/>
      <c r="G1" s="219"/>
      <c r="H1" s="220"/>
    </row>
    <row r="2" spans="1:10" s="11" customFormat="1" ht="36" customHeight="1">
      <c r="A2" s="211" t="s">
        <v>2505</v>
      </c>
      <c r="B2" s="212"/>
      <c r="C2" s="212"/>
      <c r="D2" s="212"/>
      <c r="E2" s="212"/>
      <c r="F2" s="212"/>
      <c r="G2" s="212"/>
      <c r="H2" s="213"/>
    </row>
    <row r="3" spans="1:10" s="88" customFormat="1" ht="57" customHeight="1">
      <c r="A3" s="16" t="s">
        <v>1748</v>
      </c>
      <c r="B3" s="87" t="s">
        <v>1749</v>
      </c>
      <c r="C3" s="16" t="s">
        <v>18</v>
      </c>
      <c r="D3" s="16" t="s">
        <v>1750</v>
      </c>
      <c r="E3" s="90" t="s">
        <v>1751</v>
      </c>
      <c r="F3" s="91" t="s">
        <v>1752</v>
      </c>
      <c r="G3" s="23" t="s">
        <v>1753</v>
      </c>
      <c r="H3" s="24" t="s">
        <v>1754</v>
      </c>
      <c r="J3" s="89"/>
    </row>
    <row r="4" spans="1:10" s="11" customFormat="1" ht="13">
      <c r="A4" s="28" t="s">
        <v>9</v>
      </c>
      <c r="B4" s="28" t="s">
        <v>10</v>
      </c>
      <c r="C4" s="46" t="s">
        <v>14</v>
      </c>
      <c r="D4" s="46"/>
      <c r="E4" s="22" t="s">
        <v>15</v>
      </c>
      <c r="F4" s="48" t="s">
        <v>11</v>
      </c>
      <c r="G4" s="48" t="s">
        <v>16</v>
      </c>
      <c r="H4" s="38" t="s">
        <v>17</v>
      </c>
    </row>
    <row r="5" spans="1:10" s="11" customFormat="1" ht="13">
      <c r="A5" s="35" t="s">
        <v>295</v>
      </c>
      <c r="B5" s="40"/>
      <c r="C5" s="26" t="s">
        <v>176</v>
      </c>
      <c r="D5" s="26" t="s">
        <v>2506</v>
      </c>
      <c r="E5" s="36"/>
      <c r="F5" s="17"/>
      <c r="G5" s="32"/>
      <c r="H5" s="37"/>
    </row>
    <row r="6" spans="1:10" s="11" customFormat="1" ht="26">
      <c r="A6" s="55"/>
      <c r="B6" s="40"/>
      <c r="C6" s="108" t="s">
        <v>121</v>
      </c>
      <c r="D6" s="108" t="s">
        <v>2507</v>
      </c>
      <c r="E6" s="36"/>
      <c r="F6" s="17"/>
      <c r="G6" s="32"/>
      <c r="H6" s="37"/>
    </row>
    <row r="7" spans="1:10" s="11" customFormat="1" ht="13">
      <c r="A7" s="33" t="s">
        <v>1</v>
      </c>
      <c r="B7" s="33"/>
      <c r="C7" s="49" t="s">
        <v>23</v>
      </c>
      <c r="D7" s="49" t="s">
        <v>2508</v>
      </c>
      <c r="E7" s="29"/>
      <c r="F7" s="25"/>
      <c r="G7" s="30"/>
      <c r="H7" s="50"/>
    </row>
    <row r="8" spans="1:10" s="11" customFormat="1" ht="182" customHeight="1">
      <c r="A8" s="51" t="s">
        <v>42</v>
      </c>
      <c r="B8" s="51"/>
      <c r="C8" s="52" t="s">
        <v>19</v>
      </c>
      <c r="D8" s="142" t="s">
        <v>2509</v>
      </c>
      <c r="E8" s="27"/>
      <c r="F8" s="53"/>
      <c r="G8" s="43"/>
      <c r="H8" s="34"/>
    </row>
    <row r="9" spans="1:10" s="11" customFormat="1" ht="13">
      <c r="A9" s="51"/>
      <c r="B9" s="51"/>
      <c r="C9" s="52" t="s">
        <v>20</v>
      </c>
      <c r="D9" s="81" t="s">
        <v>2510</v>
      </c>
      <c r="E9" s="27" t="s">
        <v>5</v>
      </c>
      <c r="F9" s="53"/>
      <c r="G9" s="43">
        <v>320</v>
      </c>
      <c r="H9" s="34">
        <f t="shared" ref="H9:H11" si="0">F9*G9</f>
        <v>0</v>
      </c>
    </row>
    <row r="10" spans="1:10" s="11" customFormat="1" ht="13">
      <c r="A10" s="51"/>
      <c r="B10" s="51"/>
      <c r="C10" s="52" t="s">
        <v>21</v>
      </c>
      <c r="D10" s="81" t="s">
        <v>2511</v>
      </c>
      <c r="E10" s="27" t="s">
        <v>5</v>
      </c>
      <c r="F10" s="53"/>
      <c r="G10" s="43">
        <v>200</v>
      </c>
      <c r="H10" s="34">
        <f t="shared" si="0"/>
        <v>0</v>
      </c>
    </row>
    <row r="11" spans="1:10" s="11" customFormat="1" ht="13">
      <c r="A11" s="51"/>
      <c r="B11" s="51"/>
      <c r="C11" s="52" t="s">
        <v>217</v>
      </c>
      <c r="D11" s="81" t="s">
        <v>2512</v>
      </c>
      <c r="E11" s="27" t="s">
        <v>5</v>
      </c>
      <c r="F11" s="53"/>
      <c r="G11" s="43">
        <v>260</v>
      </c>
      <c r="H11" s="34">
        <f t="shared" si="0"/>
        <v>0</v>
      </c>
    </row>
    <row r="12" spans="1:10" s="11" customFormat="1" ht="52">
      <c r="A12" s="51" t="s">
        <v>24</v>
      </c>
      <c r="B12" s="51"/>
      <c r="C12" s="52" t="s">
        <v>25</v>
      </c>
      <c r="D12" s="142" t="s">
        <v>2513</v>
      </c>
      <c r="E12" s="27"/>
      <c r="F12" s="53"/>
      <c r="G12" s="43"/>
      <c r="H12" s="34"/>
    </row>
    <row r="13" spans="1:10" s="11" customFormat="1" ht="13">
      <c r="A13" s="51"/>
      <c r="B13" s="51"/>
      <c r="C13" s="52" t="s">
        <v>26</v>
      </c>
      <c r="D13" s="81" t="s">
        <v>2514</v>
      </c>
      <c r="E13" s="27" t="s">
        <v>5</v>
      </c>
      <c r="F13" s="53"/>
      <c r="G13" s="43">
        <v>20</v>
      </c>
      <c r="H13" s="34">
        <f t="shared" ref="H13:H14" si="1">F13*G13</f>
        <v>0</v>
      </c>
    </row>
    <row r="14" spans="1:10" s="11" customFormat="1" ht="13">
      <c r="A14" s="51"/>
      <c r="B14" s="51"/>
      <c r="C14" s="52" t="s">
        <v>27</v>
      </c>
      <c r="D14" s="81" t="s">
        <v>2515</v>
      </c>
      <c r="E14" s="27" t="s">
        <v>5</v>
      </c>
      <c r="F14" s="53"/>
      <c r="G14" s="43">
        <v>250</v>
      </c>
      <c r="H14" s="34">
        <f t="shared" si="1"/>
        <v>0</v>
      </c>
    </row>
    <row r="15" spans="1:10" s="11" customFormat="1" ht="52">
      <c r="A15" s="51" t="s">
        <v>28</v>
      </c>
      <c r="B15" s="51"/>
      <c r="C15" s="52" t="s">
        <v>29</v>
      </c>
      <c r="D15" s="142" t="s">
        <v>2516</v>
      </c>
      <c r="E15" s="27"/>
      <c r="F15" s="53"/>
      <c r="G15" s="43"/>
      <c r="H15" s="34"/>
    </row>
    <row r="16" spans="1:10" s="11" customFormat="1" ht="13">
      <c r="A16" s="51"/>
      <c r="B16" s="51"/>
      <c r="C16" s="52" t="s">
        <v>20</v>
      </c>
      <c r="D16" s="81" t="s">
        <v>2510</v>
      </c>
      <c r="E16" s="27" t="s">
        <v>5</v>
      </c>
      <c r="F16" s="53"/>
      <c r="G16" s="43">
        <v>107</v>
      </c>
      <c r="H16" s="34">
        <f t="shared" ref="H16:H18" si="2">F16*G16</f>
        <v>0</v>
      </c>
    </row>
    <row r="17" spans="1:8" s="11" customFormat="1" ht="13">
      <c r="A17" s="51"/>
      <c r="B17" s="51"/>
      <c r="C17" s="52" t="s">
        <v>118</v>
      </c>
      <c r="D17" s="81" t="s">
        <v>2511</v>
      </c>
      <c r="E17" s="27" t="s">
        <v>5</v>
      </c>
      <c r="F17" s="53"/>
      <c r="G17" s="43">
        <v>35</v>
      </c>
      <c r="H17" s="34">
        <f t="shared" si="2"/>
        <v>0</v>
      </c>
    </row>
    <row r="18" spans="1:8" s="11" customFormat="1" ht="13">
      <c r="A18" s="51"/>
      <c r="B18" s="51"/>
      <c r="C18" s="52" t="s">
        <v>217</v>
      </c>
      <c r="D18" s="81" t="s">
        <v>2512</v>
      </c>
      <c r="E18" s="27" t="s">
        <v>5</v>
      </c>
      <c r="F18" s="53"/>
      <c r="G18" s="43">
        <v>66</v>
      </c>
      <c r="H18" s="34">
        <f t="shared" si="2"/>
        <v>0</v>
      </c>
    </row>
    <row r="19" spans="1:8" s="11" customFormat="1" ht="92.5">
      <c r="A19" s="51" t="s">
        <v>30</v>
      </c>
      <c r="B19" s="51"/>
      <c r="C19" s="52" t="s">
        <v>31</v>
      </c>
      <c r="D19" s="142" t="s">
        <v>2517</v>
      </c>
      <c r="E19" s="27"/>
      <c r="F19" s="53"/>
      <c r="G19" s="43"/>
      <c r="H19" s="34"/>
    </row>
    <row r="20" spans="1:8" s="11" customFormat="1" ht="13">
      <c r="A20" s="51"/>
      <c r="B20" s="51"/>
      <c r="C20" s="52" t="s">
        <v>20</v>
      </c>
      <c r="D20" s="81" t="s">
        <v>2510</v>
      </c>
      <c r="E20" s="27" t="s">
        <v>5</v>
      </c>
      <c r="F20" s="53"/>
      <c r="G20" s="43">
        <v>213</v>
      </c>
      <c r="H20" s="34">
        <f t="shared" ref="H20:H24" si="3">F20*G20</f>
        <v>0</v>
      </c>
    </row>
    <row r="21" spans="1:8" s="11" customFormat="1" ht="13">
      <c r="A21" s="51"/>
      <c r="B21" s="51"/>
      <c r="C21" s="52" t="s">
        <v>21</v>
      </c>
      <c r="D21" s="81" t="s">
        <v>2511</v>
      </c>
      <c r="E21" s="27" t="s">
        <v>5</v>
      </c>
      <c r="F21" s="53"/>
      <c r="G21" s="43">
        <v>165</v>
      </c>
      <c r="H21" s="34">
        <f t="shared" si="3"/>
        <v>0</v>
      </c>
    </row>
    <row r="22" spans="1:8" s="11" customFormat="1" ht="13">
      <c r="A22" s="51"/>
      <c r="B22" s="51"/>
      <c r="C22" s="52" t="s">
        <v>22</v>
      </c>
      <c r="D22" s="81" t="s">
        <v>2512</v>
      </c>
      <c r="E22" s="27" t="s">
        <v>5</v>
      </c>
      <c r="F22" s="53"/>
      <c r="G22" s="43">
        <v>194</v>
      </c>
      <c r="H22" s="34">
        <f t="shared" si="3"/>
        <v>0</v>
      </c>
    </row>
    <row r="23" spans="1:8" s="11" customFormat="1" ht="13">
      <c r="A23" s="51"/>
      <c r="B23" s="51"/>
      <c r="C23" s="52" t="s">
        <v>26</v>
      </c>
      <c r="D23" s="81" t="s">
        <v>2518</v>
      </c>
      <c r="E23" s="27" t="s">
        <v>5</v>
      </c>
      <c r="F23" s="53"/>
      <c r="G23" s="43">
        <v>20</v>
      </c>
      <c r="H23" s="34">
        <f t="shared" si="3"/>
        <v>0</v>
      </c>
    </row>
    <row r="24" spans="1:8" s="11" customFormat="1" ht="13">
      <c r="A24" s="51"/>
      <c r="B24" s="51"/>
      <c r="C24" s="52" t="s">
        <v>27</v>
      </c>
      <c r="D24" s="81" t="s">
        <v>2515</v>
      </c>
      <c r="E24" s="27" t="s">
        <v>5</v>
      </c>
      <c r="F24" s="53"/>
      <c r="G24" s="43">
        <v>15</v>
      </c>
      <c r="H24" s="34">
        <f t="shared" si="3"/>
        <v>0</v>
      </c>
    </row>
    <row r="25" spans="1:8" s="11" customFormat="1" ht="169">
      <c r="A25" s="51" t="s">
        <v>32</v>
      </c>
      <c r="B25" s="51"/>
      <c r="C25" s="52" t="s">
        <v>33</v>
      </c>
      <c r="D25" s="81" t="s">
        <v>2519</v>
      </c>
      <c r="E25" s="27"/>
      <c r="F25" s="53"/>
      <c r="G25" s="43"/>
      <c r="H25" s="34"/>
    </row>
    <row r="26" spans="1:8" s="11" customFormat="1" ht="13">
      <c r="A26" s="51"/>
      <c r="B26" s="51"/>
      <c r="C26" s="52" t="s">
        <v>20</v>
      </c>
      <c r="D26" s="81" t="s">
        <v>2510</v>
      </c>
      <c r="E26" s="27" t="s">
        <v>5</v>
      </c>
      <c r="F26" s="53"/>
      <c r="G26" s="43">
        <v>65</v>
      </c>
      <c r="H26" s="34">
        <f t="shared" ref="H26:H28" si="4">F26*G26</f>
        <v>0</v>
      </c>
    </row>
    <row r="27" spans="1:8" s="11" customFormat="1" ht="13">
      <c r="A27" s="51"/>
      <c r="B27" s="51"/>
      <c r="C27" s="52" t="s">
        <v>21</v>
      </c>
      <c r="D27" s="81" t="s">
        <v>2511</v>
      </c>
      <c r="E27" s="27" t="s">
        <v>5</v>
      </c>
      <c r="F27" s="53"/>
      <c r="G27" s="43">
        <v>22</v>
      </c>
      <c r="H27" s="34">
        <f t="shared" si="4"/>
        <v>0</v>
      </c>
    </row>
    <row r="28" spans="1:8" s="11" customFormat="1" ht="13">
      <c r="A28" s="51"/>
      <c r="B28" s="51"/>
      <c r="C28" s="52" t="s">
        <v>34</v>
      </c>
      <c r="D28" s="81" t="s">
        <v>2520</v>
      </c>
      <c r="E28" s="27" t="s">
        <v>5</v>
      </c>
      <c r="F28" s="53"/>
      <c r="G28" s="43">
        <v>18</v>
      </c>
      <c r="H28" s="34">
        <f t="shared" si="4"/>
        <v>0</v>
      </c>
    </row>
    <row r="29" spans="1:8" s="11" customFormat="1" ht="79.5">
      <c r="A29" s="51" t="s">
        <v>35</v>
      </c>
      <c r="B29" s="51"/>
      <c r="C29" s="52" t="s">
        <v>36</v>
      </c>
      <c r="D29" s="81" t="s">
        <v>2521</v>
      </c>
      <c r="E29" s="27"/>
      <c r="F29" s="53"/>
      <c r="G29" s="43"/>
      <c r="H29" s="34"/>
    </row>
    <row r="30" spans="1:8" s="11" customFormat="1" ht="13">
      <c r="A30" s="51"/>
      <c r="B30" s="51"/>
      <c r="C30" s="52" t="s">
        <v>20</v>
      </c>
      <c r="D30" s="81" t="s">
        <v>2510</v>
      </c>
      <c r="E30" s="27" t="s">
        <v>5</v>
      </c>
      <c r="F30" s="53"/>
      <c r="G30" s="43">
        <v>172</v>
      </c>
      <c r="H30" s="34">
        <f t="shared" ref="H30:H33" si="5">F30*G30</f>
        <v>0</v>
      </c>
    </row>
    <row r="31" spans="1:8" s="11" customFormat="1" ht="13">
      <c r="A31" s="51"/>
      <c r="B31" s="51"/>
      <c r="C31" s="52" t="s">
        <v>21</v>
      </c>
      <c r="D31" s="81" t="s">
        <v>2511</v>
      </c>
      <c r="E31" s="27" t="s">
        <v>5</v>
      </c>
      <c r="F31" s="53"/>
      <c r="G31" s="43">
        <v>57</v>
      </c>
      <c r="H31" s="34">
        <f t="shared" si="5"/>
        <v>0</v>
      </c>
    </row>
    <row r="32" spans="1:8" s="11" customFormat="1" ht="13">
      <c r="A32" s="51"/>
      <c r="B32" s="51"/>
      <c r="C32" s="52" t="s">
        <v>22</v>
      </c>
      <c r="D32" s="81" t="s">
        <v>2512</v>
      </c>
      <c r="E32" s="27" t="s">
        <v>5</v>
      </c>
      <c r="F32" s="53"/>
      <c r="G32" s="43">
        <v>84</v>
      </c>
      <c r="H32" s="34">
        <f t="shared" si="5"/>
        <v>0</v>
      </c>
    </row>
    <row r="33" spans="1:8" s="11" customFormat="1" ht="13">
      <c r="A33" s="51"/>
      <c r="B33" s="51"/>
      <c r="C33" s="52" t="s">
        <v>27</v>
      </c>
      <c r="D33" s="81" t="s">
        <v>2515</v>
      </c>
      <c r="E33" s="27" t="s">
        <v>5</v>
      </c>
      <c r="F33" s="53"/>
      <c r="G33" s="43">
        <v>235</v>
      </c>
      <c r="H33" s="34">
        <f t="shared" si="5"/>
        <v>0</v>
      </c>
    </row>
    <row r="34" spans="1:8" s="11" customFormat="1" ht="26">
      <c r="A34" s="33" t="s">
        <v>1</v>
      </c>
      <c r="B34" s="33"/>
      <c r="C34" s="49" t="s">
        <v>23</v>
      </c>
      <c r="D34" s="49" t="s">
        <v>2508</v>
      </c>
      <c r="E34" s="29"/>
      <c r="F34" s="25"/>
      <c r="G34" s="39" t="s">
        <v>2198</v>
      </c>
      <c r="H34" s="60">
        <f>SUM(H8:H33)</f>
        <v>0</v>
      </c>
    </row>
    <row r="35" spans="1:8" s="11" customFormat="1" ht="13">
      <c r="A35" s="33" t="s">
        <v>3</v>
      </c>
      <c r="B35" s="33"/>
      <c r="C35" s="49" t="s">
        <v>37</v>
      </c>
      <c r="D35" s="49" t="s">
        <v>2522</v>
      </c>
      <c r="E35" s="29"/>
      <c r="F35" s="25"/>
      <c r="G35" s="30"/>
      <c r="H35" s="50"/>
    </row>
    <row r="36" spans="1:8" s="11" customFormat="1" ht="156">
      <c r="A36" s="51" t="s">
        <v>54</v>
      </c>
      <c r="B36" s="51"/>
      <c r="C36" s="52" t="s">
        <v>38</v>
      </c>
      <c r="D36" s="52" t="s">
        <v>2523</v>
      </c>
      <c r="E36" s="27"/>
      <c r="F36" s="53"/>
      <c r="G36" s="43"/>
      <c r="H36" s="34"/>
    </row>
    <row r="37" spans="1:8" s="11" customFormat="1" ht="13">
      <c r="A37" s="51"/>
      <c r="B37" s="51"/>
      <c r="C37" s="52" t="s">
        <v>39</v>
      </c>
      <c r="D37" s="143" t="s">
        <v>2524</v>
      </c>
      <c r="E37" s="27" t="s">
        <v>2</v>
      </c>
      <c r="F37" s="53"/>
      <c r="G37" s="43">
        <v>60</v>
      </c>
      <c r="H37" s="34">
        <f t="shared" ref="H37:H39" si="6">F37*G37</f>
        <v>0</v>
      </c>
    </row>
    <row r="38" spans="1:8" s="11" customFormat="1" ht="13">
      <c r="A38" s="51"/>
      <c r="B38" s="51"/>
      <c r="C38" s="52" t="s">
        <v>40</v>
      </c>
      <c r="D38" s="144" t="s">
        <v>2525</v>
      </c>
      <c r="E38" s="27" t="s">
        <v>2</v>
      </c>
      <c r="F38" s="53"/>
      <c r="G38" s="43">
        <v>570</v>
      </c>
      <c r="H38" s="34">
        <f t="shared" si="6"/>
        <v>0</v>
      </c>
    </row>
    <row r="39" spans="1:8" s="11" customFormat="1" ht="13">
      <c r="A39" s="51"/>
      <c r="B39" s="51"/>
      <c r="C39" s="52" t="s">
        <v>41</v>
      </c>
      <c r="D39" s="144" t="s">
        <v>2526</v>
      </c>
      <c r="E39" s="27" t="s">
        <v>2</v>
      </c>
      <c r="F39" s="53"/>
      <c r="G39" s="43">
        <v>20</v>
      </c>
      <c r="H39" s="34">
        <f t="shared" si="6"/>
        <v>0</v>
      </c>
    </row>
    <row r="40" spans="1:8" s="11" customFormat="1" ht="196.5">
      <c r="A40" s="51" t="s">
        <v>70</v>
      </c>
      <c r="B40" s="51"/>
      <c r="C40" s="52" t="s">
        <v>43</v>
      </c>
      <c r="D40" s="145" t="s">
        <v>2528</v>
      </c>
      <c r="E40" s="27" t="s">
        <v>2</v>
      </c>
      <c r="F40" s="54"/>
      <c r="G40" s="43">
        <v>40</v>
      </c>
      <c r="H40" s="34">
        <f t="shared" ref="H40" si="7">F40*G40</f>
        <v>0</v>
      </c>
    </row>
    <row r="41" spans="1:8" s="11" customFormat="1" ht="53.5">
      <c r="A41" s="51" t="s">
        <v>72</v>
      </c>
      <c r="B41" s="51"/>
      <c r="C41" s="52" t="s">
        <v>44</v>
      </c>
      <c r="D41" s="140" t="s">
        <v>2527</v>
      </c>
      <c r="E41" s="27" t="s">
        <v>2</v>
      </c>
      <c r="F41" s="54"/>
      <c r="G41" s="43">
        <v>11</v>
      </c>
      <c r="H41" s="34">
        <f t="shared" ref="H41" si="8">F41*G41</f>
        <v>0</v>
      </c>
    </row>
    <row r="42" spans="1:8" s="11" customFormat="1" ht="260">
      <c r="A42" s="51" t="s">
        <v>75</v>
      </c>
      <c r="B42" s="51"/>
      <c r="C42" s="52" t="s">
        <v>45</v>
      </c>
      <c r="D42" s="146" t="s">
        <v>2529</v>
      </c>
      <c r="E42" s="27"/>
      <c r="F42" s="53"/>
      <c r="G42" s="43"/>
      <c r="H42" s="34"/>
    </row>
    <row r="43" spans="1:8" s="11" customFormat="1" ht="13">
      <c r="A43" s="51"/>
      <c r="B43" s="51"/>
      <c r="C43" s="52" t="s">
        <v>46</v>
      </c>
      <c r="D43" s="147" t="s">
        <v>2530</v>
      </c>
      <c r="E43" s="27" t="s">
        <v>2</v>
      </c>
      <c r="F43" s="53"/>
      <c r="G43" s="43">
        <v>32</v>
      </c>
      <c r="H43" s="34">
        <f t="shared" ref="H43:H45" si="9">F43*G43</f>
        <v>0</v>
      </c>
    </row>
    <row r="44" spans="1:8" s="11" customFormat="1" ht="26">
      <c r="A44" s="51"/>
      <c r="B44" s="51"/>
      <c r="C44" s="52" t="s">
        <v>47</v>
      </c>
      <c r="D44" s="148" t="s">
        <v>2531</v>
      </c>
      <c r="E44" s="27" t="s">
        <v>2</v>
      </c>
      <c r="F44" s="53"/>
      <c r="G44" s="43">
        <v>4</v>
      </c>
      <c r="H44" s="34">
        <f t="shared" si="9"/>
        <v>0</v>
      </c>
    </row>
    <row r="45" spans="1:8" s="11" customFormat="1" ht="13">
      <c r="A45" s="51"/>
      <c r="B45" s="51"/>
      <c r="C45" s="52" t="s">
        <v>48</v>
      </c>
      <c r="D45" s="148" t="s">
        <v>2532</v>
      </c>
      <c r="E45" s="27" t="s">
        <v>2</v>
      </c>
      <c r="F45" s="53"/>
      <c r="G45" s="43">
        <v>6</v>
      </c>
      <c r="H45" s="34">
        <f t="shared" si="9"/>
        <v>0</v>
      </c>
    </row>
    <row r="46" spans="1:8" s="11" customFormat="1" ht="26">
      <c r="A46" s="51" t="s">
        <v>77</v>
      </c>
      <c r="B46" s="51"/>
      <c r="C46" s="52" t="s">
        <v>49</v>
      </c>
      <c r="D46" s="149" t="s">
        <v>2533</v>
      </c>
      <c r="E46" s="27"/>
      <c r="F46" s="53"/>
      <c r="G46" s="43"/>
      <c r="H46" s="34"/>
    </row>
    <row r="47" spans="1:8" s="11" customFormat="1" ht="144" customHeight="1">
      <c r="A47" s="51"/>
      <c r="B47" s="51"/>
      <c r="C47" s="52" t="s">
        <v>50</v>
      </c>
      <c r="D47" s="150" t="s">
        <v>2534</v>
      </c>
      <c r="E47" s="27" t="s">
        <v>2</v>
      </c>
      <c r="F47" s="54"/>
      <c r="G47" s="43">
        <v>36</v>
      </c>
      <c r="H47" s="34">
        <f t="shared" ref="H47" si="10">F47*G47</f>
        <v>0</v>
      </c>
    </row>
    <row r="48" spans="1:8" s="11" customFormat="1" ht="267.64999999999998" customHeight="1">
      <c r="A48" s="51" t="s">
        <v>91</v>
      </c>
      <c r="B48" s="51"/>
      <c r="C48" s="52" t="s">
        <v>51</v>
      </c>
      <c r="D48" s="151" t="s">
        <v>2535</v>
      </c>
      <c r="E48" s="27"/>
      <c r="F48" s="53"/>
      <c r="G48" s="43"/>
      <c r="H48" s="34"/>
    </row>
    <row r="49" spans="1:8" s="11" customFormat="1" ht="13">
      <c r="A49" s="51"/>
      <c r="B49" s="51"/>
      <c r="C49" s="52" t="s">
        <v>1548</v>
      </c>
      <c r="D49" s="152" t="s">
        <v>2536</v>
      </c>
      <c r="E49" s="27" t="s">
        <v>2</v>
      </c>
      <c r="F49" s="53"/>
      <c r="G49" s="43">
        <v>480</v>
      </c>
      <c r="H49" s="34">
        <f t="shared" ref="H49:H51" si="11">F49*G49</f>
        <v>0</v>
      </c>
    </row>
    <row r="50" spans="1:8" s="11" customFormat="1" ht="13">
      <c r="A50" s="51"/>
      <c r="B50" s="51"/>
      <c r="C50" s="52" t="s">
        <v>52</v>
      </c>
      <c r="D50" s="152" t="s">
        <v>2537</v>
      </c>
      <c r="E50" s="27" t="s">
        <v>2</v>
      </c>
      <c r="F50" s="53"/>
      <c r="G50" s="43">
        <v>150</v>
      </c>
      <c r="H50" s="34">
        <f t="shared" si="11"/>
        <v>0</v>
      </c>
    </row>
    <row r="51" spans="1:8" s="11" customFormat="1" ht="13">
      <c r="A51" s="51"/>
      <c r="B51" s="51"/>
      <c r="C51" s="52" t="s">
        <v>53</v>
      </c>
      <c r="D51" s="152" t="s">
        <v>2538</v>
      </c>
      <c r="E51" s="27" t="s">
        <v>2</v>
      </c>
      <c r="F51" s="53"/>
      <c r="G51" s="43">
        <v>5</v>
      </c>
      <c r="H51" s="34">
        <f t="shared" si="11"/>
        <v>0</v>
      </c>
    </row>
    <row r="52" spans="1:8" s="11" customFormat="1" ht="52">
      <c r="A52" s="51" t="s">
        <v>101</v>
      </c>
      <c r="B52" s="51"/>
      <c r="C52" s="52" t="s">
        <v>55</v>
      </c>
      <c r="D52" s="140" t="s">
        <v>2539</v>
      </c>
      <c r="E52" s="27"/>
      <c r="F52" s="53"/>
      <c r="G52" s="43"/>
      <c r="H52" s="34"/>
    </row>
    <row r="53" spans="1:8" s="11" customFormat="1" ht="13">
      <c r="A53" s="51"/>
      <c r="B53" s="51"/>
      <c r="C53" s="52" t="s">
        <v>56</v>
      </c>
      <c r="D53" s="142" t="s">
        <v>2540</v>
      </c>
      <c r="E53" s="27" t="s">
        <v>1954</v>
      </c>
      <c r="F53" s="53"/>
      <c r="G53" s="43">
        <v>2</v>
      </c>
      <c r="H53" s="34">
        <f t="shared" ref="H53:H67" si="12">F53*G53</f>
        <v>0</v>
      </c>
    </row>
    <row r="54" spans="1:8" s="11" customFormat="1" ht="13">
      <c r="A54" s="51"/>
      <c r="B54" s="51"/>
      <c r="C54" s="52" t="s">
        <v>57</v>
      </c>
      <c r="D54" s="142" t="s">
        <v>2541</v>
      </c>
      <c r="E54" s="27" t="s">
        <v>1954</v>
      </c>
      <c r="F54" s="53"/>
      <c r="G54" s="43">
        <v>1</v>
      </c>
      <c r="H54" s="34">
        <f t="shared" si="12"/>
        <v>0</v>
      </c>
    </row>
    <row r="55" spans="1:8" s="11" customFormat="1" ht="13">
      <c r="A55" s="51"/>
      <c r="B55" s="51"/>
      <c r="C55" s="52" t="s">
        <v>58</v>
      </c>
      <c r="D55" s="142" t="s">
        <v>2542</v>
      </c>
      <c r="E55" s="27" t="s">
        <v>1954</v>
      </c>
      <c r="F55" s="53"/>
      <c r="G55" s="43">
        <v>1</v>
      </c>
      <c r="H55" s="34">
        <f t="shared" si="12"/>
        <v>0</v>
      </c>
    </row>
    <row r="56" spans="1:8" s="11" customFormat="1" ht="13">
      <c r="A56" s="51"/>
      <c r="B56" s="51"/>
      <c r="C56" s="52" t="s">
        <v>59</v>
      </c>
      <c r="D56" s="142" t="s">
        <v>2543</v>
      </c>
      <c r="E56" s="27" t="s">
        <v>1954</v>
      </c>
      <c r="F56" s="53"/>
      <c r="G56" s="43">
        <v>3</v>
      </c>
      <c r="H56" s="34">
        <f t="shared" si="12"/>
        <v>0</v>
      </c>
    </row>
    <row r="57" spans="1:8" s="11" customFormat="1" ht="13">
      <c r="A57" s="51"/>
      <c r="B57" s="51"/>
      <c r="C57" s="52" t="s">
        <v>60</v>
      </c>
      <c r="D57" s="142" t="s">
        <v>2544</v>
      </c>
      <c r="E57" s="27" t="s">
        <v>1954</v>
      </c>
      <c r="F57" s="53"/>
      <c r="G57" s="43">
        <v>2</v>
      </c>
      <c r="H57" s="34">
        <f t="shared" si="12"/>
        <v>0</v>
      </c>
    </row>
    <row r="58" spans="1:8" s="11" customFormat="1" ht="13">
      <c r="A58" s="51"/>
      <c r="B58" s="51"/>
      <c r="C58" s="52" t="s">
        <v>61</v>
      </c>
      <c r="D58" s="142" t="s">
        <v>2545</v>
      </c>
      <c r="E58" s="27" t="s">
        <v>1954</v>
      </c>
      <c r="F58" s="53"/>
      <c r="G58" s="43">
        <v>2</v>
      </c>
      <c r="H58" s="34">
        <f t="shared" si="12"/>
        <v>0</v>
      </c>
    </row>
    <row r="59" spans="1:8" s="11" customFormat="1" ht="13">
      <c r="A59" s="51"/>
      <c r="B59" s="51"/>
      <c r="C59" s="52" t="s">
        <v>62</v>
      </c>
      <c r="D59" s="142" t="s">
        <v>2546</v>
      </c>
      <c r="E59" s="27" t="s">
        <v>1954</v>
      </c>
      <c r="F59" s="53"/>
      <c r="G59" s="43">
        <v>1</v>
      </c>
      <c r="H59" s="34">
        <f t="shared" si="12"/>
        <v>0</v>
      </c>
    </row>
    <row r="60" spans="1:8" s="11" customFormat="1" ht="13">
      <c r="A60" s="51"/>
      <c r="B60" s="51"/>
      <c r="C60" s="52" t="s">
        <v>63</v>
      </c>
      <c r="D60" s="142" t="s">
        <v>2547</v>
      </c>
      <c r="E60" s="27" t="s">
        <v>1954</v>
      </c>
      <c r="F60" s="53"/>
      <c r="G60" s="43">
        <v>2</v>
      </c>
      <c r="H60" s="34">
        <f t="shared" si="12"/>
        <v>0</v>
      </c>
    </row>
    <row r="61" spans="1:8" s="11" customFormat="1" ht="13">
      <c r="A61" s="51"/>
      <c r="B61" s="51"/>
      <c r="C61" s="52" t="s">
        <v>64</v>
      </c>
      <c r="D61" s="142" t="s">
        <v>2548</v>
      </c>
      <c r="E61" s="27" t="s">
        <v>1954</v>
      </c>
      <c r="F61" s="53"/>
      <c r="G61" s="43">
        <v>1</v>
      </c>
      <c r="H61" s="34">
        <f t="shared" si="12"/>
        <v>0</v>
      </c>
    </row>
    <row r="62" spans="1:8" s="11" customFormat="1" ht="13">
      <c r="A62" s="51"/>
      <c r="B62" s="51"/>
      <c r="C62" s="52" t="s">
        <v>65</v>
      </c>
      <c r="D62" s="142" t="s">
        <v>2549</v>
      </c>
      <c r="E62" s="27" t="s">
        <v>1954</v>
      </c>
      <c r="F62" s="53"/>
      <c r="G62" s="43">
        <v>2</v>
      </c>
      <c r="H62" s="34">
        <f t="shared" si="12"/>
        <v>0</v>
      </c>
    </row>
    <row r="63" spans="1:8" s="11" customFormat="1" ht="13">
      <c r="A63" s="51"/>
      <c r="B63" s="51"/>
      <c r="C63" s="52" t="s">
        <v>66</v>
      </c>
      <c r="D63" s="142" t="s">
        <v>2550</v>
      </c>
      <c r="E63" s="27" t="s">
        <v>1954</v>
      </c>
      <c r="F63" s="53"/>
      <c r="G63" s="43">
        <v>1</v>
      </c>
      <c r="H63" s="34">
        <f t="shared" si="12"/>
        <v>0</v>
      </c>
    </row>
    <row r="64" spans="1:8" s="11" customFormat="1" ht="13">
      <c r="A64" s="51"/>
      <c r="B64" s="51"/>
      <c r="C64" s="52" t="s">
        <v>67</v>
      </c>
      <c r="D64" s="142" t="s">
        <v>2551</v>
      </c>
      <c r="E64" s="27" t="s">
        <v>1954</v>
      </c>
      <c r="F64" s="53"/>
      <c r="G64" s="43">
        <v>3</v>
      </c>
      <c r="H64" s="34">
        <f t="shared" si="12"/>
        <v>0</v>
      </c>
    </row>
    <row r="65" spans="1:8" s="11" customFormat="1" ht="13">
      <c r="A65" s="51"/>
      <c r="B65" s="51"/>
      <c r="C65" s="52" t="s">
        <v>68</v>
      </c>
      <c r="D65" s="142" t="s">
        <v>2552</v>
      </c>
      <c r="E65" s="27" t="s">
        <v>1954</v>
      </c>
      <c r="F65" s="53"/>
      <c r="G65" s="43">
        <v>2</v>
      </c>
      <c r="H65" s="34">
        <f t="shared" si="12"/>
        <v>0</v>
      </c>
    </row>
    <row r="66" spans="1:8" s="11" customFormat="1" ht="13">
      <c r="A66" s="51"/>
      <c r="B66" s="51"/>
      <c r="C66" s="52" t="s">
        <v>69</v>
      </c>
      <c r="D66" s="142" t="s">
        <v>2553</v>
      </c>
      <c r="E66" s="27" t="s">
        <v>1954</v>
      </c>
      <c r="F66" s="53"/>
      <c r="G66" s="43">
        <v>1</v>
      </c>
      <c r="H66" s="34">
        <f t="shared" si="12"/>
        <v>0</v>
      </c>
    </row>
    <row r="67" spans="1:8" s="11" customFormat="1" ht="130">
      <c r="A67" s="51" t="s">
        <v>177</v>
      </c>
      <c r="B67" s="51"/>
      <c r="C67" s="52" t="s">
        <v>71</v>
      </c>
      <c r="D67" s="142" t="s">
        <v>2554</v>
      </c>
      <c r="E67" s="27" t="s">
        <v>1954</v>
      </c>
      <c r="F67" s="54"/>
      <c r="G67" s="43">
        <v>4</v>
      </c>
      <c r="H67" s="34">
        <f t="shared" si="12"/>
        <v>0</v>
      </c>
    </row>
    <row r="68" spans="1:8" s="11" customFormat="1" ht="52">
      <c r="A68" s="51" t="s">
        <v>178</v>
      </c>
      <c r="B68" s="51"/>
      <c r="C68" s="52" t="s">
        <v>73</v>
      </c>
      <c r="D68" s="158" t="s">
        <v>2555</v>
      </c>
      <c r="E68" s="27"/>
      <c r="F68" s="54"/>
      <c r="G68" s="43"/>
      <c r="H68" s="34"/>
    </row>
    <row r="69" spans="1:8" s="11" customFormat="1" ht="359.4" customHeight="1">
      <c r="A69" s="51"/>
      <c r="B69" s="51"/>
      <c r="C69" s="52" t="s">
        <v>74</v>
      </c>
      <c r="D69" s="153" t="s">
        <v>2556</v>
      </c>
      <c r="E69" s="27" t="s">
        <v>1954</v>
      </c>
      <c r="F69" s="54"/>
      <c r="G69" s="43">
        <v>1</v>
      </c>
      <c r="H69" s="34">
        <f t="shared" ref="H69" si="13">F69*G69</f>
        <v>0</v>
      </c>
    </row>
    <row r="70" spans="1:8" s="11" customFormat="1" ht="52">
      <c r="A70" s="51" t="s">
        <v>179</v>
      </c>
      <c r="B70" s="51"/>
      <c r="C70" s="52" t="s">
        <v>1549</v>
      </c>
      <c r="D70" s="154" t="s">
        <v>2557</v>
      </c>
      <c r="E70" s="27"/>
      <c r="F70" s="54"/>
      <c r="G70" s="43"/>
      <c r="H70" s="34"/>
    </row>
    <row r="71" spans="1:8" s="11" customFormat="1" ht="338">
      <c r="A71" s="51"/>
      <c r="B71" s="51"/>
      <c r="C71" s="52" t="s">
        <v>76</v>
      </c>
      <c r="D71" s="155" t="s">
        <v>2558</v>
      </c>
      <c r="E71" s="27" t="s">
        <v>1954</v>
      </c>
      <c r="F71" s="54"/>
      <c r="G71" s="43">
        <v>1</v>
      </c>
      <c r="H71" s="34">
        <f t="shared" ref="H71:H84" si="14">F71*G71</f>
        <v>0</v>
      </c>
    </row>
    <row r="72" spans="1:8" s="11" customFormat="1" ht="13">
      <c r="A72" s="51" t="s">
        <v>180</v>
      </c>
      <c r="B72" s="51"/>
      <c r="C72" s="52" t="s">
        <v>78</v>
      </c>
      <c r="D72" s="156" t="s">
        <v>2559</v>
      </c>
      <c r="E72" s="27"/>
      <c r="F72" s="53"/>
      <c r="G72" s="43"/>
      <c r="H72" s="34"/>
    </row>
    <row r="73" spans="1:8" s="11" customFormat="1" ht="26">
      <c r="A73" s="51"/>
      <c r="B73" s="51"/>
      <c r="C73" s="52" t="s">
        <v>79</v>
      </c>
      <c r="D73" s="156" t="s">
        <v>2560</v>
      </c>
      <c r="E73" s="27" t="s">
        <v>2</v>
      </c>
      <c r="F73" s="54"/>
      <c r="G73" s="43">
        <v>35</v>
      </c>
      <c r="H73" s="34">
        <f t="shared" si="14"/>
        <v>0</v>
      </c>
    </row>
    <row r="74" spans="1:8" s="11" customFormat="1" ht="13">
      <c r="A74" s="51"/>
      <c r="B74" s="51"/>
      <c r="C74" s="52" t="s">
        <v>90</v>
      </c>
      <c r="D74" s="157" t="s">
        <v>2561</v>
      </c>
      <c r="E74" s="27" t="s">
        <v>2643</v>
      </c>
      <c r="F74" s="53"/>
      <c r="G74" s="43">
        <v>1</v>
      </c>
      <c r="H74" s="34">
        <f t="shared" si="14"/>
        <v>0</v>
      </c>
    </row>
    <row r="75" spans="1:8" s="11" customFormat="1" ht="13">
      <c r="A75" s="51"/>
      <c r="B75" s="51"/>
      <c r="C75" s="52" t="s">
        <v>80</v>
      </c>
      <c r="D75" s="157" t="s">
        <v>2562</v>
      </c>
      <c r="E75" s="27" t="s">
        <v>1954</v>
      </c>
      <c r="F75" s="53"/>
      <c r="G75" s="43">
        <v>1</v>
      </c>
      <c r="H75" s="34">
        <f t="shared" si="14"/>
        <v>0</v>
      </c>
    </row>
    <row r="76" spans="1:8" s="11" customFormat="1" ht="52">
      <c r="A76" s="51"/>
      <c r="B76" s="51"/>
      <c r="C76" s="52" t="s">
        <v>81</v>
      </c>
      <c r="D76" s="157" t="s">
        <v>2563</v>
      </c>
      <c r="E76" s="27" t="s">
        <v>1954</v>
      </c>
      <c r="F76" s="54"/>
      <c r="G76" s="43">
        <v>1</v>
      </c>
      <c r="H76" s="34">
        <f t="shared" si="14"/>
        <v>0</v>
      </c>
    </row>
    <row r="77" spans="1:8" s="11" customFormat="1" ht="13">
      <c r="A77" s="51"/>
      <c r="B77" s="51"/>
      <c r="C77" s="52" t="s">
        <v>82</v>
      </c>
      <c r="D77" s="157" t="s">
        <v>2564</v>
      </c>
      <c r="E77" s="27" t="s">
        <v>1954</v>
      </c>
      <c r="F77" s="53"/>
      <c r="G77" s="43">
        <v>1</v>
      </c>
      <c r="H77" s="34">
        <f t="shared" si="14"/>
        <v>0</v>
      </c>
    </row>
    <row r="78" spans="1:8" s="11" customFormat="1" ht="26">
      <c r="A78" s="51"/>
      <c r="B78" s="51"/>
      <c r="C78" s="52" t="s">
        <v>83</v>
      </c>
      <c r="D78" s="157" t="s">
        <v>2565</v>
      </c>
      <c r="E78" s="27" t="s">
        <v>2</v>
      </c>
      <c r="F78" s="54"/>
      <c r="G78" s="43">
        <v>35</v>
      </c>
      <c r="H78" s="34">
        <f t="shared" si="14"/>
        <v>0</v>
      </c>
    </row>
    <row r="79" spans="1:8" s="11" customFormat="1" ht="13">
      <c r="A79" s="51"/>
      <c r="B79" s="51"/>
      <c r="C79" s="52" t="s">
        <v>84</v>
      </c>
      <c r="D79" s="157" t="s">
        <v>2566</v>
      </c>
      <c r="E79" s="27" t="s">
        <v>1954</v>
      </c>
      <c r="F79" s="53"/>
      <c r="G79" s="43">
        <v>1</v>
      </c>
      <c r="H79" s="34">
        <f t="shared" si="14"/>
        <v>0</v>
      </c>
    </row>
    <row r="80" spans="1:8" s="11" customFormat="1" ht="13">
      <c r="A80" s="51"/>
      <c r="B80" s="51"/>
      <c r="C80" s="52" t="s">
        <v>85</v>
      </c>
      <c r="D80" s="157" t="s">
        <v>2567</v>
      </c>
      <c r="E80" s="27" t="s">
        <v>1954</v>
      </c>
      <c r="F80" s="53"/>
      <c r="G80" s="43">
        <v>1</v>
      </c>
      <c r="H80" s="34">
        <f t="shared" si="14"/>
        <v>0</v>
      </c>
    </row>
    <row r="81" spans="1:8" s="11" customFormat="1" ht="13">
      <c r="A81" s="51"/>
      <c r="B81" s="51"/>
      <c r="C81" s="52" t="s">
        <v>86</v>
      </c>
      <c r="D81" s="157" t="s">
        <v>2568</v>
      </c>
      <c r="E81" s="27" t="s">
        <v>2</v>
      </c>
      <c r="F81" s="53"/>
      <c r="G81" s="43">
        <v>35</v>
      </c>
      <c r="H81" s="34">
        <f t="shared" si="14"/>
        <v>0</v>
      </c>
    </row>
    <row r="82" spans="1:8" s="11" customFormat="1" ht="13">
      <c r="A82" s="51"/>
      <c r="B82" s="51"/>
      <c r="C82" s="52" t="s">
        <v>87</v>
      </c>
      <c r="D82" s="157" t="s">
        <v>2569</v>
      </c>
      <c r="E82" s="27" t="s">
        <v>1954</v>
      </c>
      <c r="F82" s="53"/>
      <c r="G82" s="43">
        <v>1</v>
      </c>
      <c r="H82" s="34">
        <f t="shared" si="14"/>
        <v>0</v>
      </c>
    </row>
    <row r="83" spans="1:8" s="11" customFormat="1" ht="13">
      <c r="A83" s="51"/>
      <c r="B83" s="51"/>
      <c r="C83" s="52" t="s">
        <v>88</v>
      </c>
      <c r="D83" s="157" t="s">
        <v>2570</v>
      </c>
      <c r="E83" s="27" t="s">
        <v>1954</v>
      </c>
      <c r="F83" s="53"/>
      <c r="G83" s="43">
        <v>1</v>
      </c>
      <c r="H83" s="34">
        <f t="shared" si="14"/>
        <v>0</v>
      </c>
    </row>
    <row r="84" spans="1:8" s="11" customFormat="1" ht="13">
      <c r="A84" s="51"/>
      <c r="B84" s="51"/>
      <c r="C84" s="52" t="s">
        <v>89</v>
      </c>
      <c r="D84" s="158" t="s">
        <v>2571</v>
      </c>
      <c r="E84" s="27" t="s">
        <v>1954</v>
      </c>
      <c r="F84" s="53"/>
      <c r="G84" s="43">
        <v>1</v>
      </c>
      <c r="H84" s="34">
        <f t="shared" si="14"/>
        <v>0</v>
      </c>
    </row>
    <row r="85" spans="1:8" s="11" customFormat="1" ht="39">
      <c r="A85" s="51" t="s">
        <v>181</v>
      </c>
      <c r="B85" s="51"/>
      <c r="C85" s="52" t="s">
        <v>92</v>
      </c>
      <c r="D85" s="158" t="s">
        <v>2572</v>
      </c>
      <c r="E85" s="27"/>
      <c r="F85" s="53"/>
      <c r="G85" s="43"/>
      <c r="H85" s="34"/>
    </row>
    <row r="86" spans="1:8" s="11" customFormat="1" ht="26">
      <c r="A86" s="51"/>
      <c r="B86" s="51"/>
      <c r="C86" s="52" t="s">
        <v>93</v>
      </c>
      <c r="D86" s="159" t="s">
        <v>2573</v>
      </c>
      <c r="E86" s="27" t="s">
        <v>1954</v>
      </c>
      <c r="F86" s="53"/>
      <c r="G86" s="43">
        <v>2</v>
      </c>
      <c r="H86" s="34">
        <f t="shared" ref="H86:H94" si="15">F86*G86</f>
        <v>0</v>
      </c>
    </row>
    <row r="87" spans="1:8" s="11" customFormat="1" ht="39">
      <c r="A87" s="51"/>
      <c r="B87" s="51"/>
      <c r="C87" s="52" t="s">
        <v>94</v>
      </c>
      <c r="D87" s="159" t="s">
        <v>2574</v>
      </c>
      <c r="E87" s="27" t="s">
        <v>1954</v>
      </c>
      <c r="F87" s="53"/>
      <c r="G87" s="43">
        <v>2</v>
      </c>
      <c r="H87" s="34">
        <f t="shared" si="15"/>
        <v>0</v>
      </c>
    </row>
    <row r="88" spans="1:8" s="11" customFormat="1" ht="26">
      <c r="A88" s="51"/>
      <c r="B88" s="51"/>
      <c r="C88" s="52" t="s">
        <v>95</v>
      </c>
      <c r="D88" s="159" t="s">
        <v>2575</v>
      </c>
      <c r="E88" s="27" t="s">
        <v>1954</v>
      </c>
      <c r="F88" s="53"/>
      <c r="G88" s="43">
        <v>2</v>
      </c>
      <c r="H88" s="34">
        <f t="shared" si="15"/>
        <v>0</v>
      </c>
    </row>
    <row r="89" spans="1:8" s="11" customFormat="1" ht="26">
      <c r="A89" s="51"/>
      <c r="B89" s="51"/>
      <c r="C89" s="52" t="s">
        <v>96</v>
      </c>
      <c r="D89" s="159" t="s">
        <v>2576</v>
      </c>
      <c r="E89" s="27" t="s">
        <v>1954</v>
      </c>
      <c r="F89" s="53"/>
      <c r="G89" s="43">
        <v>2</v>
      </c>
      <c r="H89" s="34">
        <f t="shared" si="15"/>
        <v>0</v>
      </c>
    </row>
    <row r="90" spans="1:8" s="11" customFormat="1" ht="13">
      <c r="A90" s="51"/>
      <c r="B90" s="51"/>
      <c r="C90" s="52" t="s">
        <v>97</v>
      </c>
      <c r="D90" s="159" t="s">
        <v>2577</v>
      </c>
      <c r="E90" s="27" t="s">
        <v>1954</v>
      </c>
      <c r="F90" s="53"/>
      <c r="G90" s="43">
        <v>4</v>
      </c>
      <c r="H90" s="34">
        <f t="shared" si="15"/>
        <v>0</v>
      </c>
    </row>
    <row r="91" spans="1:8" s="11" customFormat="1" ht="26">
      <c r="A91" s="51"/>
      <c r="B91" s="51"/>
      <c r="C91" s="52" t="s">
        <v>98</v>
      </c>
      <c r="D91" s="159" t="s">
        <v>2578</v>
      </c>
      <c r="E91" s="27" t="s">
        <v>1954</v>
      </c>
      <c r="F91" s="53"/>
      <c r="G91" s="43">
        <v>2</v>
      </c>
      <c r="H91" s="34">
        <f t="shared" si="15"/>
        <v>0</v>
      </c>
    </row>
    <row r="92" spans="1:8" s="11" customFormat="1" ht="13">
      <c r="A92" s="51"/>
      <c r="B92" s="51"/>
      <c r="C92" s="52" t="s">
        <v>99</v>
      </c>
      <c r="D92" s="159" t="s">
        <v>2579</v>
      </c>
      <c r="E92" s="27" t="s">
        <v>1954</v>
      </c>
      <c r="F92" s="53"/>
      <c r="G92" s="43">
        <v>1</v>
      </c>
      <c r="H92" s="34">
        <f t="shared" si="15"/>
        <v>0</v>
      </c>
    </row>
    <row r="93" spans="1:8" s="11" customFormat="1" ht="26">
      <c r="A93" s="51"/>
      <c r="B93" s="51"/>
      <c r="C93" s="52" t="s">
        <v>100</v>
      </c>
      <c r="D93" s="159" t="s">
        <v>2580</v>
      </c>
      <c r="E93" s="27" t="s">
        <v>1954</v>
      </c>
      <c r="F93" s="53"/>
      <c r="G93" s="43">
        <v>3</v>
      </c>
      <c r="H93" s="34">
        <f t="shared" si="15"/>
        <v>0</v>
      </c>
    </row>
    <row r="94" spans="1:8" s="11" customFormat="1" ht="78">
      <c r="A94" s="51" t="s">
        <v>182</v>
      </c>
      <c r="B94" s="51"/>
      <c r="C94" s="52" t="s">
        <v>102</v>
      </c>
      <c r="D94" s="158" t="s">
        <v>2581</v>
      </c>
      <c r="E94" s="27" t="s">
        <v>1954</v>
      </c>
      <c r="F94" s="54"/>
      <c r="G94" s="43">
        <v>2</v>
      </c>
      <c r="H94" s="34">
        <f t="shared" si="15"/>
        <v>0</v>
      </c>
    </row>
    <row r="95" spans="1:8" s="11" customFormat="1" ht="26">
      <c r="A95" s="33" t="s">
        <v>3</v>
      </c>
      <c r="B95" s="33"/>
      <c r="C95" s="49" t="s">
        <v>37</v>
      </c>
      <c r="D95" s="49" t="s">
        <v>2522</v>
      </c>
      <c r="E95" s="29"/>
      <c r="F95" s="25"/>
      <c r="G95" s="39" t="s">
        <v>1928</v>
      </c>
      <c r="H95" s="60">
        <f>SUM(H36:H94)</f>
        <v>0</v>
      </c>
    </row>
    <row r="96" spans="1:8" s="11" customFormat="1" ht="26">
      <c r="A96" s="33" t="s">
        <v>7</v>
      </c>
      <c r="B96" s="33"/>
      <c r="C96" s="49" t="s">
        <v>103</v>
      </c>
      <c r="D96" s="80" t="s">
        <v>2582</v>
      </c>
      <c r="E96" s="29"/>
      <c r="F96" s="25"/>
      <c r="G96" s="30"/>
      <c r="H96" s="50"/>
    </row>
    <row r="97" spans="1:8" s="11" customFormat="1" ht="117">
      <c r="A97" s="51" t="s">
        <v>183</v>
      </c>
      <c r="B97" s="51"/>
      <c r="C97" s="52" t="s">
        <v>104</v>
      </c>
      <c r="D97" s="160" t="s">
        <v>2583</v>
      </c>
      <c r="E97" s="27"/>
      <c r="F97" s="53"/>
      <c r="G97" s="43"/>
      <c r="H97" s="34"/>
    </row>
    <row r="98" spans="1:8" s="11" customFormat="1" ht="13">
      <c r="A98" s="51"/>
      <c r="B98" s="51"/>
      <c r="C98" s="45" t="s">
        <v>20</v>
      </c>
      <c r="D98" s="160" t="s">
        <v>2510</v>
      </c>
      <c r="E98" s="27"/>
      <c r="F98" s="53"/>
      <c r="G98" s="43"/>
      <c r="H98" s="34"/>
    </row>
    <row r="99" spans="1:8" s="11" customFormat="1" ht="26">
      <c r="A99" s="51"/>
      <c r="B99" s="51"/>
      <c r="C99" s="52" t="s">
        <v>105</v>
      </c>
      <c r="D99" s="142" t="s">
        <v>2584</v>
      </c>
      <c r="E99" s="27" t="s">
        <v>5</v>
      </c>
      <c r="F99" s="53"/>
      <c r="G99" s="43">
        <v>2.04</v>
      </c>
      <c r="H99" s="34">
        <f t="shared" ref="H99:H108" si="16">F99*G99</f>
        <v>0</v>
      </c>
    </row>
    <row r="100" spans="1:8" s="11" customFormat="1" ht="13">
      <c r="A100" s="51"/>
      <c r="B100" s="51"/>
      <c r="C100" s="52" t="s">
        <v>106</v>
      </c>
      <c r="D100" s="142" t="s">
        <v>2585</v>
      </c>
      <c r="E100" s="27" t="s">
        <v>5</v>
      </c>
      <c r="F100" s="53"/>
      <c r="G100" s="43">
        <v>3.9</v>
      </c>
      <c r="H100" s="34">
        <f t="shared" si="16"/>
        <v>0</v>
      </c>
    </row>
    <row r="101" spans="1:8" s="11" customFormat="1" ht="13">
      <c r="A101" s="51"/>
      <c r="B101" s="51"/>
      <c r="C101" s="52" t="s">
        <v>107</v>
      </c>
      <c r="D101" s="142" t="s">
        <v>2586</v>
      </c>
      <c r="E101" s="27" t="s">
        <v>5</v>
      </c>
      <c r="F101" s="53"/>
      <c r="G101" s="43">
        <v>6.9</v>
      </c>
      <c r="H101" s="34">
        <f t="shared" si="16"/>
        <v>0</v>
      </c>
    </row>
    <row r="102" spans="1:8" s="11" customFormat="1" ht="13">
      <c r="A102" s="51"/>
      <c r="B102" s="51"/>
      <c r="C102" s="45" t="s">
        <v>118</v>
      </c>
      <c r="D102" s="142" t="s">
        <v>2511</v>
      </c>
      <c r="E102" s="27"/>
      <c r="F102" s="53"/>
      <c r="G102" s="43"/>
      <c r="H102" s="34"/>
    </row>
    <row r="103" spans="1:8" s="11" customFormat="1" ht="13">
      <c r="A103" s="51"/>
      <c r="B103" s="51"/>
      <c r="C103" s="52" t="s">
        <v>108</v>
      </c>
      <c r="D103" s="142" t="s">
        <v>2587</v>
      </c>
      <c r="E103" s="27" t="s">
        <v>5</v>
      </c>
      <c r="F103" s="53"/>
      <c r="G103" s="43">
        <v>2.04</v>
      </c>
      <c r="H103" s="34">
        <f t="shared" si="16"/>
        <v>0</v>
      </c>
    </row>
    <row r="104" spans="1:8" s="11" customFormat="1" ht="13">
      <c r="A104" s="51"/>
      <c r="B104" s="51"/>
      <c r="C104" s="52" t="s">
        <v>106</v>
      </c>
      <c r="D104" s="142" t="s">
        <v>2585</v>
      </c>
      <c r="E104" s="27" t="s">
        <v>5</v>
      </c>
      <c r="F104" s="53"/>
      <c r="G104" s="43">
        <v>3.9</v>
      </c>
      <c r="H104" s="34">
        <f t="shared" si="16"/>
        <v>0</v>
      </c>
    </row>
    <row r="105" spans="1:8" s="11" customFormat="1" ht="13">
      <c r="A105" s="51"/>
      <c r="B105" s="51"/>
      <c r="C105" s="52" t="s">
        <v>107</v>
      </c>
      <c r="D105" s="142" t="s">
        <v>2586</v>
      </c>
      <c r="E105" s="27" t="s">
        <v>5</v>
      </c>
      <c r="F105" s="53"/>
      <c r="G105" s="43">
        <v>4.1399999999999997</v>
      </c>
      <c r="H105" s="34">
        <f t="shared" si="16"/>
        <v>0</v>
      </c>
    </row>
    <row r="106" spans="1:8" s="11" customFormat="1" ht="13">
      <c r="A106" s="51"/>
      <c r="B106" s="51"/>
      <c r="C106" s="52" t="s">
        <v>109</v>
      </c>
      <c r="D106" s="142" t="s">
        <v>2588</v>
      </c>
      <c r="E106" s="27" t="s">
        <v>5</v>
      </c>
      <c r="F106" s="53"/>
      <c r="G106" s="43">
        <v>9</v>
      </c>
      <c r="H106" s="34">
        <f t="shared" si="16"/>
        <v>0</v>
      </c>
    </row>
    <row r="107" spans="1:8" s="11" customFormat="1" ht="13">
      <c r="A107" s="51"/>
      <c r="B107" s="51"/>
      <c r="C107" s="52" t="s">
        <v>110</v>
      </c>
      <c r="D107" s="142" t="s">
        <v>2589</v>
      </c>
      <c r="E107" s="27" t="s">
        <v>5</v>
      </c>
      <c r="F107" s="53"/>
      <c r="G107" s="43">
        <v>1.1000000000000001</v>
      </c>
      <c r="H107" s="34">
        <f t="shared" si="16"/>
        <v>0</v>
      </c>
    </row>
    <row r="108" spans="1:8" s="11" customFormat="1" ht="13">
      <c r="A108" s="51"/>
      <c r="B108" s="51"/>
      <c r="C108" s="52" t="s">
        <v>111</v>
      </c>
      <c r="D108" s="142" t="s">
        <v>2590</v>
      </c>
      <c r="E108" s="27" t="s">
        <v>5</v>
      </c>
      <c r="F108" s="53"/>
      <c r="G108" s="43">
        <v>5.5</v>
      </c>
      <c r="H108" s="34">
        <f t="shared" si="16"/>
        <v>0</v>
      </c>
    </row>
    <row r="109" spans="1:8" s="11" customFormat="1" ht="240.65" customHeight="1">
      <c r="A109" s="51" t="s">
        <v>184</v>
      </c>
      <c r="B109" s="51"/>
      <c r="C109" s="52" t="s">
        <v>112</v>
      </c>
      <c r="D109" s="140" t="s">
        <v>2591</v>
      </c>
      <c r="E109" s="27"/>
      <c r="F109" s="53"/>
      <c r="G109" s="43"/>
      <c r="H109" s="34"/>
    </row>
    <row r="110" spans="1:8" s="11" customFormat="1" ht="13">
      <c r="A110" s="51"/>
      <c r="B110" s="51"/>
      <c r="C110" s="52" t="s">
        <v>20</v>
      </c>
      <c r="D110" s="81" t="s">
        <v>2510</v>
      </c>
      <c r="E110" s="27" t="s">
        <v>1954</v>
      </c>
      <c r="F110" s="53"/>
      <c r="G110" s="43">
        <v>12</v>
      </c>
      <c r="H110" s="34">
        <f t="shared" ref="H110:H112" si="17">F110*G110</f>
        <v>0</v>
      </c>
    </row>
    <row r="111" spans="1:8" s="11" customFormat="1" ht="13">
      <c r="A111" s="51"/>
      <c r="B111" s="51"/>
      <c r="C111" s="52" t="s">
        <v>21</v>
      </c>
      <c r="D111" s="81" t="s">
        <v>2511</v>
      </c>
      <c r="E111" s="27" t="s">
        <v>1954</v>
      </c>
      <c r="F111" s="53"/>
      <c r="G111" s="43">
        <v>10</v>
      </c>
      <c r="H111" s="34">
        <f t="shared" si="17"/>
        <v>0</v>
      </c>
    </row>
    <row r="112" spans="1:8" s="11" customFormat="1" ht="79.5">
      <c r="A112" s="51" t="s">
        <v>185</v>
      </c>
      <c r="B112" s="51"/>
      <c r="C112" s="52" t="s">
        <v>113</v>
      </c>
      <c r="D112" s="161" t="s">
        <v>2592</v>
      </c>
      <c r="E112" s="27" t="s">
        <v>4</v>
      </c>
      <c r="F112" s="54"/>
      <c r="G112" s="43">
        <v>150</v>
      </c>
      <c r="H112" s="34">
        <f t="shared" si="17"/>
        <v>0</v>
      </c>
    </row>
    <row r="113" spans="1:8" s="11" customFormat="1" ht="169">
      <c r="A113" s="51" t="s">
        <v>186</v>
      </c>
      <c r="B113" s="51"/>
      <c r="C113" s="52" t="s">
        <v>114</v>
      </c>
      <c r="D113" s="162" t="s">
        <v>2593</v>
      </c>
      <c r="E113" s="27" t="s">
        <v>1954</v>
      </c>
      <c r="F113" s="54"/>
      <c r="G113" s="43">
        <v>6</v>
      </c>
      <c r="H113" s="34">
        <f t="shared" ref="H113" si="18">F113*G113</f>
        <v>0</v>
      </c>
    </row>
    <row r="114" spans="1:8" s="11" customFormat="1" ht="182">
      <c r="A114" s="51" t="s">
        <v>187</v>
      </c>
      <c r="B114" s="51"/>
      <c r="C114" s="52" t="s">
        <v>115</v>
      </c>
      <c r="D114" s="160" t="s">
        <v>2594</v>
      </c>
      <c r="E114" s="27"/>
      <c r="F114" s="53"/>
      <c r="G114" s="43"/>
      <c r="H114" s="34"/>
    </row>
    <row r="115" spans="1:8" s="11" customFormat="1" ht="13">
      <c r="A115" s="51"/>
      <c r="B115" s="51"/>
      <c r="C115" s="52" t="s">
        <v>116</v>
      </c>
      <c r="D115" s="81" t="s">
        <v>2595</v>
      </c>
      <c r="E115" s="27" t="s">
        <v>1954</v>
      </c>
      <c r="F115" s="53"/>
      <c r="G115" s="43">
        <v>4</v>
      </c>
      <c r="H115" s="34">
        <f t="shared" ref="H115:H116" si="19">F115*G115</f>
        <v>0</v>
      </c>
    </row>
    <row r="116" spans="1:8" s="11" customFormat="1" ht="13">
      <c r="A116" s="51"/>
      <c r="B116" s="51"/>
      <c r="C116" s="52" t="s">
        <v>21</v>
      </c>
      <c r="D116" s="81" t="s">
        <v>2596</v>
      </c>
      <c r="E116" s="27" t="s">
        <v>1954</v>
      </c>
      <c r="F116" s="53"/>
      <c r="G116" s="43">
        <v>6</v>
      </c>
      <c r="H116" s="34">
        <f t="shared" si="19"/>
        <v>0</v>
      </c>
    </row>
    <row r="117" spans="1:8" s="11" customFormat="1" ht="13">
      <c r="A117" s="51"/>
      <c r="B117" s="51"/>
      <c r="C117" s="52" t="s">
        <v>111</v>
      </c>
      <c r="D117" s="81" t="s">
        <v>2590</v>
      </c>
      <c r="E117" s="27" t="s">
        <v>1954</v>
      </c>
      <c r="F117" s="53"/>
      <c r="G117" s="43">
        <v>2</v>
      </c>
      <c r="H117" s="34">
        <f t="shared" ref="H117" si="20">F117*G117</f>
        <v>0</v>
      </c>
    </row>
    <row r="118" spans="1:8" s="11" customFormat="1" ht="78">
      <c r="A118" s="51" t="s">
        <v>188</v>
      </c>
      <c r="B118" s="51"/>
      <c r="C118" s="52" t="s">
        <v>117</v>
      </c>
      <c r="D118" s="160" t="s">
        <v>2597</v>
      </c>
      <c r="E118" s="27"/>
      <c r="F118" s="53"/>
      <c r="G118" s="43"/>
      <c r="H118" s="34"/>
    </row>
    <row r="119" spans="1:8" s="11" customFormat="1" ht="13">
      <c r="A119" s="51"/>
      <c r="B119" s="51"/>
      <c r="C119" s="52" t="s">
        <v>20</v>
      </c>
      <c r="D119" s="81" t="s">
        <v>2510</v>
      </c>
      <c r="E119" s="27" t="s">
        <v>1954</v>
      </c>
      <c r="F119" s="53"/>
      <c r="G119" s="43">
        <v>36</v>
      </c>
      <c r="H119" s="34">
        <f t="shared" ref="H119:H121" si="21">F119*G119</f>
        <v>0</v>
      </c>
    </row>
    <row r="120" spans="1:8" s="11" customFormat="1" ht="13">
      <c r="A120" s="51"/>
      <c r="B120" s="51"/>
      <c r="C120" s="52" t="s">
        <v>118</v>
      </c>
      <c r="D120" s="81" t="s">
        <v>2598</v>
      </c>
      <c r="E120" s="27" t="s">
        <v>1954</v>
      </c>
      <c r="F120" s="53"/>
      <c r="G120" s="43">
        <v>33</v>
      </c>
      <c r="H120" s="34">
        <f t="shared" si="21"/>
        <v>0</v>
      </c>
    </row>
    <row r="121" spans="1:8" s="11" customFormat="1" ht="13">
      <c r="A121" s="51"/>
      <c r="B121" s="51"/>
      <c r="C121" s="52" t="s">
        <v>119</v>
      </c>
      <c r="D121" s="81" t="s">
        <v>2599</v>
      </c>
      <c r="E121" s="27" t="s">
        <v>1954</v>
      </c>
      <c r="F121" s="53"/>
      <c r="G121" s="43">
        <v>8</v>
      </c>
      <c r="H121" s="34">
        <f t="shared" si="21"/>
        <v>0</v>
      </c>
    </row>
    <row r="122" spans="1:8" s="11" customFormat="1" ht="13">
      <c r="A122" s="51"/>
      <c r="B122" s="51"/>
      <c r="C122" s="52" t="s">
        <v>111</v>
      </c>
      <c r="D122" s="141" t="s">
        <v>2600</v>
      </c>
      <c r="E122" s="27" t="s">
        <v>1954</v>
      </c>
      <c r="F122" s="53"/>
      <c r="G122" s="43">
        <v>20</v>
      </c>
      <c r="H122" s="34">
        <f t="shared" ref="H122" si="22">F122*G122</f>
        <v>0</v>
      </c>
    </row>
    <row r="123" spans="1:8" s="11" customFormat="1" ht="26">
      <c r="A123" s="33" t="s">
        <v>7</v>
      </c>
      <c r="B123" s="33"/>
      <c r="C123" s="80" t="s">
        <v>103</v>
      </c>
      <c r="D123" s="80" t="s">
        <v>2582</v>
      </c>
      <c r="E123" s="29"/>
      <c r="F123" s="25"/>
      <c r="G123" s="39" t="s">
        <v>1919</v>
      </c>
      <c r="H123" s="60">
        <f>SUM(H97:H122)</f>
        <v>0</v>
      </c>
    </row>
    <row r="124" spans="1:8" s="11" customFormat="1" ht="26">
      <c r="A124" s="55"/>
      <c r="B124" s="40"/>
      <c r="C124" s="108" t="s">
        <v>122</v>
      </c>
      <c r="D124" s="108" t="s">
        <v>2601</v>
      </c>
      <c r="E124" s="36"/>
      <c r="F124" s="17"/>
      <c r="G124" s="32"/>
      <c r="H124" s="37"/>
    </row>
    <row r="125" spans="1:8" s="11" customFormat="1" ht="13">
      <c r="A125" s="33" t="s">
        <v>165</v>
      </c>
      <c r="B125" s="33"/>
      <c r="C125" s="49" t="s">
        <v>123</v>
      </c>
      <c r="D125" s="49" t="s">
        <v>2602</v>
      </c>
      <c r="E125" s="29"/>
      <c r="F125" s="25"/>
      <c r="G125" s="30"/>
      <c r="H125" s="50"/>
    </row>
    <row r="126" spans="1:8" s="11" customFormat="1" ht="195">
      <c r="A126" s="51" t="s">
        <v>189</v>
      </c>
      <c r="B126" s="51"/>
      <c r="C126" s="166" t="s">
        <v>124</v>
      </c>
      <c r="D126" s="142" t="s">
        <v>2603</v>
      </c>
      <c r="E126" s="134"/>
      <c r="F126" s="53"/>
      <c r="G126" s="43"/>
      <c r="H126" s="34"/>
    </row>
    <row r="127" spans="1:8" s="11" customFormat="1" ht="13">
      <c r="A127" s="51"/>
      <c r="B127" s="51"/>
      <c r="C127" s="166" t="s">
        <v>125</v>
      </c>
      <c r="D127" s="142" t="s">
        <v>2604</v>
      </c>
      <c r="E127" s="134" t="s">
        <v>2</v>
      </c>
      <c r="F127" s="53"/>
      <c r="G127" s="43">
        <v>36</v>
      </c>
      <c r="H127" s="34">
        <f t="shared" ref="H127:H128" si="23">F127*G127</f>
        <v>0</v>
      </c>
    </row>
    <row r="128" spans="1:8" s="11" customFormat="1" ht="13">
      <c r="A128" s="51"/>
      <c r="B128" s="51"/>
      <c r="C128" s="166" t="s">
        <v>126</v>
      </c>
      <c r="D128" s="142" t="s">
        <v>2605</v>
      </c>
      <c r="E128" s="134" t="s">
        <v>2</v>
      </c>
      <c r="F128" s="53"/>
      <c r="G128" s="43">
        <v>160</v>
      </c>
      <c r="H128" s="34">
        <f t="shared" si="23"/>
        <v>0</v>
      </c>
    </row>
    <row r="129" spans="1:8" s="11" customFormat="1" ht="195">
      <c r="A129" s="51" t="s">
        <v>190</v>
      </c>
      <c r="B129" s="51"/>
      <c r="C129" s="166" t="s">
        <v>127</v>
      </c>
      <c r="D129" s="142" t="s">
        <v>2606</v>
      </c>
      <c r="E129" s="134"/>
      <c r="F129" s="53"/>
      <c r="G129" s="43"/>
      <c r="H129" s="34"/>
    </row>
    <row r="130" spans="1:8" s="11" customFormat="1" ht="13">
      <c r="A130" s="51"/>
      <c r="B130" s="51"/>
      <c r="C130" s="166" t="s">
        <v>13</v>
      </c>
      <c r="D130" s="145" t="s">
        <v>13</v>
      </c>
      <c r="E130" s="134" t="s">
        <v>2</v>
      </c>
      <c r="F130" s="53"/>
      <c r="G130" s="43">
        <v>6.6</v>
      </c>
      <c r="H130" s="34">
        <f t="shared" ref="H130:H131" si="24">F130*G130</f>
        <v>0</v>
      </c>
    </row>
    <row r="131" spans="1:8" s="11" customFormat="1" ht="13">
      <c r="A131" s="51"/>
      <c r="B131" s="51"/>
      <c r="C131" s="166" t="s">
        <v>128</v>
      </c>
      <c r="D131" s="145" t="s">
        <v>128</v>
      </c>
      <c r="E131" s="134" t="s">
        <v>2</v>
      </c>
      <c r="F131" s="53"/>
      <c r="G131" s="43">
        <v>170.5</v>
      </c>
      <c r="H131" s="34">
        <f t="shared" si="24"/>
        <v>0</v>
      </c>
    </row>
    <row r="132" spans="1:8" s="11" customFormat="1" ht="13">
      <c r="A132" s="51"/>
      <c r="B132" s="51"/>
      <c r="C132" s="166" t="s">
        <v>129</v>
      </c>
      <c r="D132" s="145" t="s">
        <v>129</v>
      </c>
      <c r="E132" s="134" t="s">
        <v>2</v>
      </c>
      <c r="F132" s="53"/>
      <c r="G132" s="43">
        <v>46.2</v>
      </c>
      <c r="H132" s="34">
        <f t="shared" ref="H132:H134" si="25">F132*G132</f>
        <v>0</v>
      </c>
    </row>
    <row r="133" spans="1:8" s="11" customFormat="1" ht="13">
      <c r="A133" s="51"/>
      <c r="B133" s="51"/>
      <c r="C133" s="166" t="s">
        <v>130</v>
      </c>
      <c r="D133" s="145" t="s">
        <v>130</v>
      </c>
      <c r="E133" s="134" t="s">
        <v>2</v>
      </c>
      <c r="F133" s="53"/>
      <c r="G133" s="43">
        <v>204.6</v>
      </c>
      <c r="H133" s="34">
        <f t="shared" si="25"/>
        <v>0</v>
      </c>
    </row>
    <row r="134" spans="1:8" s="11" customFormat="1" ht="13">
      <c r="A134" s="51"/>
      <c r="B134" s="51"/>
      <c r="C134" s="166" t="s">
        <v>12</v>
      </c>
      <c r="D134" s="145" t="s">
        <v>12</v>
      </c>
      <c r="E134" s="134" t="s">
        <v>2</v>
      </c>
      <c r="F134" s="53"/>
      <c r="G134" s="43">
        <v>1240.8</v>
      </c>
      <c r="H134" s="34">
        <f t="shared" si="25"/>
        <v>0</v>
      </c>
    </row>
    <row r="135" spans="1:8" s="11" customFormat="1" ht="52">
      <c r="A135" s="51" t="s">
        <v>191</v>
      </c>
      <c r="B135" s="51"/>
      <c r="C135" s="166" t="s">
        <v>218</v>
      </c>
      <c r="D135" s="163" t="s">
        <v>2607</v>
      </c>
      <c r="E135" s="134" t="s">
        <v>1954</v>
      </c>
      <c r="F135" s="54"/>
      <c r="G135" s="43">
        <v>32</v>
      </c>
      <c r="H135" s="34">
        <f t="shared" ref="H135" si="26">F135*G135</f>
        <v>0</v>
      </c>
    </row>
    <row r="136" spans="1:8" s="11" customFormat="1" ht="52">
      <c r="A136" s="51" t="s">
        <v>192</v>
      </c>
      <c r="B136" s="51"/>
      <c r="C136" s="166" t="s">
        <v>131</v>
      </c>
      <c r="D136" s="142" t="s">
        <v>2608</v>
      </c>
      <c r="E136" s="134"/>
      <c r="F136" s="53"/>
      <c r="G136" s="43"/>
      <c r="H136" s="34"/>
    </row>
    <row r="137" spans="1:8" s="11" customFormat="1" ht="13">
      <c r="A137" s="51"/>
      <c r="B137" s="51"/>
      <c r="C137" s="166" t="s">
        <v>128</v>
      </c>
      <c r="D137" s="152" t="s">
        <v>128</v>
      </c>
      <c r="E137" s="134" t="s">
        <v>1954</v>
      </c>
      <c r="F137" s="53"/>
      <c r="G137" s="43">
        <v>4</v>
      </c>
      <c r="H137" s="34">
        <f t="shared" ref="H137:H138" si="27">F137*G137</f>
        <v>0</v>
      </c>
    </row>
    <row r="138" spans="1:8" s="11" customFormat="1" ht="13">
      <c r="A138" s="51"/>
      <c r="B138" s="51"/>
      <c r="C138" s="166" t="s">
        <v>12</v>
      </c>
      <c r="D138" s="152" t="s">
        <v>12</v>
      </c>
      <c r="E138" s="134" t="s">
        <v>1954</v>
      </c>
      <c r="F138" s="53"/>
      <c r="G138" s="43">
        <v>2</v>
      </c>
      <c r="H138" s="34">
        <f t="shared" si="27"/>
        <v>0</v>
      </c>
    </row>
    <row r="139" spans="1:8" s="11" customFormat="1" ht="65">
      <c r="A139" s="51" t="s">
        <v>193</v>
      </c>
      <c r="B139" s="51"/>
      <c r="C139" s="166" t="s">
        <v>132</v>
      </c>
      <c r="D139" s="142" t="s">
        <v>2609</v>
      </c>
      <c r="E139" s="134"/>
      <c r="F139" s="53"/>
      <c r="G139" s="43"/>
      <c r="H139" s="34"/>
    </row>
    <row r="140" spans="1:8" s="11" customFormat="1" ht="13">
      <c r="A140" s="51"/>
      <c r="B140" s="51"/>
      <c r="C140" s="166" t="s">
        <v>133</v>
      </c>
      <c r="D140" s="152" t="s">
        <v>133</v>
      </c>
      <c r="E140" s="134" t="s">
        <v>1954</v>
      </c>
      <c r="F140" s="53"/>
      <c r="G140" s="43">
        <v>180</v>
      </c>
      <c r="H140" s="34">
        <f t="shared" ref="H140:H141" si="28">F140*G140</f>
        <v>0</v>
      </c>
    </row>
    <row r="141" spans="1:8" s="11" customFormat="1" ht="195">
      <c r="A141" s="51" t="s">
        <v>194</v>
      </c>
      <c r="B141" s="51"/>
      <c r="C141" s="166" t="s">
        <v>134</v>
      </c>
      <c r="D141" s="142" t="s">
        <v>2610</v>
      </c>
      <c r="E141" s="134" t="s">
        <v>1954</v>
      </c>
      <c r="F141" s="54"/>
      <c r="G141" s="43">
        <v>16</v>
      </c>
      <c r="H141" s="34">
        <f t="shared" si="28"/>
        <v>0</v>
      </c>
    </row>
    <row r="142" spans="1:8" s="11" customFormat="1" ht="78">
      <c r="A142" s="51" t="s">
        <v>195</v>
      </c>
      <c r="B142" s="51"/>
      <c r="C142" s="166" t="s">
        <v>135</v>
      </c>
      <c r="D142" s="142" t="s">
        <v>2611</v>
      </c>
      <c r="E142" s="134" t="s">
        <v>1954</v>
      </c>
      <c r="F142" s="54"/>
      <c r="G142" s="43">
        <v>1</v>
      </c>
      <c r="H142" s="34">
        <f t="shared" ref="H142:H144" si="29">F142*G142</f>
        <v>0</v>
      </c>
    </row>
    <row r="143" spans="1:8" s="11" customFormat="1" ht="78">
      <c r="A143" s="51" t="s">
        <v>196</v>
      </c>
      <c r="B143" s="51"/>
      <c r="C143" s="166" t="s">
        <v>135</v>
      </c>
      <c r="D143" s="142" t="s">
        <v>2611</v>
      </c>
      <c r="E143" s="134" t="s">
        <v>1954</v>
      </c>
      <c r="F143" s="54"/>
      <c r="G143" s="43">
        <v>1</v>
      </c>
      <c r="H143" s="34">
        <f t="shared" ref="H143" si="30">F143*G143</f>
        <v>0</v>
      </c>
    </row>
    <row r="144" spans="1:8" s="11" customFormat="1" ht="78">
      <c r="A144" s="51" t="s">
        <v>197</v>
      </c>
      <c r="B144" s="51"/>
      <c r="C144" s="166" t="s">
        <v>136</v>
      </c>
      <c r="D144" s="142" t="s">
        <v>2612</v>
      </c>
      <c r="E144" s="134" t="s">
        <v>2</v>
      </c>
      <c r="F144" s="54"/>
      <c r="G144" s="43">
        <v>1</v>
      </c>
      <c r="H144" s="34">
        <f t="shared" si="29"/>
        <v>0</v>
      </c>
    </row>
    <row r="145" spans="1:8" s="11" customFormat="1" ht="26">
      <c r="A145" s="106" t="s">
        <v>165</v>
      </c>
      <c r="B145" s="106"/>
      <c r="C145" s="170" t="s">
        <v>123</v>
      </c>
      <c r="D145" s="171" t="s">
        <v>2602</v>
      </c>
      <c r="E145" s="167"/>
      <c r="F145" s="172"/>
      <c r="G145" s="39" t="s">
        <v>1928</v>
      </c>
      <c r="H145" s="60">
        <f>SUM(H126:H144)</f>
        <v>0</v>
      </c>
    </row>
    <row r="146" spans="1:8" s="11" customFormat="1" ht="13">
      <c r="A146" s="33" t="s">
        <v>171</v>
      </c>
      <c r="B146" s="33"/>
      <c r="C146" s="131" t="s">
        <v>137</v>
      </c>
      <c r="D146" s="49" t="s">
        <v>2613</v>
      </c>
      <c r="E146" s="167"/>
      <c r="F146" s="25"/>
      <c r="G146" s="43"/>
      <c r="H146" s="34"/>
    </row>
    <row r="147" spans="1:8" s="11" customFormat="1" ht="381" customHeight="1">
      <c r="A147" s="51" t="s">
        <v>198</v>
      </c>
      <c r="B147" s="33"/>
      <c r="C147" s="166" t="s">
        <v>138</v>
      </c>
      <c r="D147" s="142" t="s">
        <v>2614</v>
      </c>
      <c r="E147" s="134"/>
      <c r="F147" s="53"/>
      <c r="G147" s="43"/>
      <c r="H147" s="34"/>
    </row>
    <row r="148" spans="1:8" s="11" customFormat="1" ht="13">
      <c r="A148" s="33"/>
      <c r="B148" s="33"/>
      <c r="C148" s="166" t="s">
        <v>139</v>
      </c>
      <c r="D148" s="52" t="s">
        <v>139</v>
      </c>
      <c r="E148" s="134" t="s">
        <v>2</v>
      </c>
      <c r="F148" s="53"/>
      <c r="G148" s="43">
        <v>52.8</v>
      </c>
      <c r="H148" s="34">
        <f t="shared" ref="H148:H151" si="31">F148*G148</f>
        <v>0</v>
      </c>
    </row>
    <row r="149" spans="1:8" s="11" customFormat="1" ht="13">
      <c r="A149" s="33"/>
      <c r="B149" s="33"/>
      <c r="C149" s="166" t="s">
        <v>140</v>
      </c>
      <c r="D149" s="52" t="s">
        <v>140</v>
      </c>
      <c r="E149" s="134" t="s">
        <v>2</v>
      </c>
      <c r="F149" s="53"/>
      <c r="G149" s="43">
        <v>248.6</v>
      </c>
      <c r="H149" s="34">
        <f t="shared" si="31"/>
        <v>0</v>
      </c>
    </row>
    <row r="150" spans="1:8" s="11" customFormat="1" ht="13">
      <c r="A150" s="33"/>
      <c r="B150" s="33"/>
      <c r="C150" s="166" t="s">
        <v>141</v>
      </c>
      <c r="D150" s="52" t="s">
        <v>141</v>
      </c>
      <c r="E150" s="134" t="s">
        <v>2</v>
      </c>
      <c r="F150" s="53"/>
      <c r="G150" s="43">
        <v>245.3</v>
      </c>
      <c r="H150" s="34">
        <f t="shared" si="31"/>
        <v>0</v>
      </c>
    </row>
    <row r="151" spans="1:8" s="11" customFormat="1" ht="13">
      <c r="A151" s="33"/>
      <c r="B151" s="33"/>
      <c r="C151" s="166" t="s">
        <v>142</v>
      </c>
      <c r="D151" s="52" t="s">
        <v>142</v>
      </c>
      <c r="E151" s="134" t="s">
        <v>2</v>
      </c>
      <c r="F151" s="53"/>
      <c r="G151" s="43">
        <v>165</v>
      </c>
      <c r="H151" s="34">
        <f t="shared" si="31"/>
        <v>0</v>
      </c>
    </row>
    <row r="152" spans="1:8" s="11" customFormat="1" ht="78">
      <c r="A152" s="51" t="s">
        <v>199</v>
      </c>
      <c r="B152" s="33"/>
      <c r="C152" s="166" t="s">
        <v>143</v>
      </c>
      <c r="D152" s="142" t="s">
        <v>2615</v>
      </c>
      <c r="E152" s="134"/>
      <c r="F152" s="53"/>
      <c r="G152" s="43"/>
      <c r="H152" s="34"/>
    </row>
    <row r="153" spans="1:8" s="11" customFormat="1" ht="13">
      <c r="A153" s="33"/>
      <c r="B153" s="33"/>
      <c r="C153" s="166" t="s">
        <v>144</v>
      </c>
      <c r="D153" s="164" t="s">
        <v>2616</v>
      </c>
      <c r="E153" s="134" t="s">
        <v>1954</v>
      </c>
      <c r="F153" s="53"/>
      <c r="G153" s="43">
        <v>16</v>
      </c>
      <c r="H153" s="34">
        <f t="shared" ref="H153" si="32">F153*G153</f>
        <v>0</v>
      </c>
    </row>
    <row r="154" spans="1:8" s="11" customFormat="1" ht="39">
      <c r="A154" s="51" t="s">
        <v>200</v>
      </c>
      <c r="B154" s="33"/>
      <c r="C154" s="166" t="s">
        <v>145</v>
      </c>
      <c r="D154" s="142" t="s">
        <v>2617</v>
      </c>
      <c r="E154" s="134"/>
      <c r="F154" s="53"/>
      <c r="G154" s="43"/>
      <c r="H154" s="34"/>
    </row>
    <row r="155" spans="1:8" s="11" customFormat="1" ht="13">
      <c r="A155" s="33"/>
      <c r="B155" s="33"/>
      <c r="C155" s="166" t="s">
        <v>146</v>
      </c>
      <c r="D155" s="142" t="s">
        <v>146</v>
      </c>
      <c r="E155" s="134" t="s">
        <v>1954</v>
      </c>
      <c r="F155" s="53"/>
      <c r="G155" s="43">
        <v>28</v>
      </c>
      <c r="H155" s="34">
        <f t="shared" ref="H155" si="33">F155*G155</f>
        <v>0</v>
      </c>
    </row>
    <row r="156" spans="1:8" s="11" customFormat="1" ht="39">
      <c r="A156" s="51" t="s">
        <v>201</v>
      </c>
      <c r="B156" s="33"/>
      <c r="C156" s="166" t="s">
        <v>147</v>
      </c>
      <c r="D156" s="142" t="s">
        <v>2618</v>
      </c>
      <c r="E156" s="134"/>
      <c r="F156" s="53"/>
      <c r="G156" s="43"/>
      <c r="H156" s="34"/>
    </row>
    <row r="157" spans="1:8" s="11" customFormat="1" ht="13">
      <c r="A157" s="33"/>
      <c r="B157" s="33"/>
      <c r="C157" s="166" t="s">
        <v>148</v>
      </c>
      <c r="D157" s="142" t="s">
        <v>2619</v>
      </c>
      <c r="E157" s="134" t="s">
        <v>1954</v>
      </c>
      <c r="F157" s="53"/>
      <c r="G157" s="43">
        <v>15</v>
      </c>
      <c r="H157" s="34">
        <f t="shared" ref="H157" si="34">F157*G157</f>
        <v>0</v>
      </c>
    </row>
    <row r="158" spans="1:8" s="11" customFormat="1" ht="13">
      <c r="A158" s="33"/>
      <c r="B158" s="33"/>
      <c r="C158" s="166" t="s">
        <v>149</v>
      </c>
      <c r="D158" s="142" t="s">
        <v>2620</v>
      </c>
      <c r="E158" s="134" t="s">
        <v>1954</v>
      </c>
      <c r="F158" s="53"/>
      <c r="G158" s="43">
        <v>4</v>
      </c>
      <c r="H158" s="34">
        <f t="shared" ref="H158:H159" si="35">F158*G158</f>
        <v>0</v>
      </c>
    </row>
    <row r="159" spans="1:8" s="11" customFormat="1" ht="91">
      <c r="A159" s="51" t="s">
        <v>202</v>
      </c>
      <c r="B159" s="33"/>
      <c r="C159" s="166" t="s">
        <v>150</v>
      </c>
      <c r="D159" s="142" t="s">
        <v>2621</v>
      </c>
      <c r="E159" s="134" t="s">
        <v>1954</v>
      </c>
      <c r="F159" s="54"/>
      <c r="G159" s="43">
        <v>8</v>
      </c>
      <c r="H159" s="34">
        <f t="shared" si="35"/>
        <v>0</v>
      </c>
    </row>
    <row r="160" spans="1:8" s="11" customFormat="1" ht="52">
      <c r="A160" s="51" t="s">
        <v>203</v>
      </c>
      <c r="B160" s="33"/>
      <c r="C160" s="166" t="s">
        <v>219</v>
      </c>
      <c r="D160" s="142" t="s">
        <v>2622</v>
      </c>
      <c r="E160" s="134" t="s">
        <v>1954</v>
      </c>
      <c r="F160" s="54"/>
      <c r="G160" s="43">
        <v>4</v>
      </c>
      <c r="H160" s="34">
        <f t="shared" ref="H160" si="36">F160*G160</f>
        <v>0</v>
      </c>
    </row>
    <row r="161" spans="1:8" s="11" customFormat="1" ht="286">
      <c r="A161" s="51" t="s">
        <v>204</v>
      </c>
      <c r="B161" s="33"/>
      <c r="C161" s="166" t="s">
        <v>151</v>
      </c>
      <c r="D161" s="165" t="s">
        <v>2623</v>
      </c>
      <c r="E161" s="134"/>
      <c r="F161" s="53"/>
      <c r="G161" s="43"/>
      <c r="H161" s="34"/>
    </row>
    <row r="162" spans="1:8" s="11" customFormat="1" ht="39">
      <c r="A162" s="33"/>
      <c r="B162" s="33"/>
      <c r="C162" s="166" t="s">
        <v>152</v>
      </c>
      <c r="D162" s="165" t="s">
        <v>2624</v>
      </c>
      <c r="E162" s="134" t="s">
        <v>1954</v>
      </c>
      <c r="F162" s="54"/>
      <c r="G162" s="43">
        <v>1</v>
      </c>
      <c r="H162" s="34">
        <f t="shared" ref="H162:H163" si="37">F162*G162</f>
        <v>0</v>
      </c>
    </row>
    <row r="163" spans="1:8" s="11" customFormat="1" ht="78">
      <c r="A163" s="51" t="s">
        <v>205</v>
      </c>
      <c r="B163" s="33"/>
      <c r="C163" s="166" t="s">
        <v>153</v>
      </c>
      <c r="D163" s="163" t="s">
        <v>2625</v>
      </c>
      <c r="E163" s="134" t="s">
        <v>2</v>
      </c>
      <c r="F163" s="54"/>
      <c r="G163" s="43">
        <v>711.7</v>
      </c>
      <c r="H163" s="34">
        <f t="shared" si="37"/>
        <v>0</v>
      </c>
    </row>
    <row r="164" spans="1:8" s="11" customFormat="1" ht="13">
      <c r="A164" s="33" t="s">
        <v>171</v>
      </c>
      <c r="B164" s="33"/>
      <c r="C164" s="131" t="s">
        <v>137</v>
      </c>
      <c r="D164" s="49" t="s">
        <v>2613</v>
      </c>
      <c r="E164" s="167"/>
      <c r="F164" s="25"/>
      <c r="G164" s="56" t="s">
        <v>120</v>
      </c>
      <c r="H164" s="57">
        <f>SUM(H147:H163)</f>
        <v>0</v>
      </c>
    </row>
    <row r="165" spans="1:8" s="11" customFormat="1" ht="13">
      <c r="A165" s="33" t="s">
        <v>172</v>
      </c>
      <c r="B165" s="33"/>
      <c r="C165" s="131" t="s">
        <v>154</v>
      </c>
      <c r="D165" s="168" t="s">
        <v>2626</v>
      </c>
      <c r="E165" s="167"/>
      <c r="F165" s="25"/>
      <c r="G165" s="43"/>
      <c r="H165" s="34"/>
    </row>
    <row r="166" spans="1:8" s="11" customFormat="1" ht="156">
      <c r="A166" s="51" t="s">
        <v>206</v>
      </c>
      <c r="B166" s="33"/>
      <c r="C166" s="166" t="s">
        <v>155</v>
      </c>
      <c r="D166" s="142" t="s">
        <v>2627</v>
      </c>
      <c r="E166" s="167" t="s">
        <v>1951</v>
      </c>
      <c r="F166" s="54"/>
      <c r="G166" s="43">
        <v>34</v>
      </c>
      <c r="H166" s="34">
        <f t="shared" ref="H166" si="38">F166*G166</f>
        <v>0</v>
      </c>
    </row>
    <row r="167" spans="1:8" s="11" customFormat="1" ht="260">
      <c r="A167" s="51" t="s">
        <v>207</v>
      </c>
      <c r="B167" s="33"/>
      <c r="C167" s="166" t="s">
        <v>156</v>
      </c>
      <c r="D167" s="81" t="s">
        <v>2628</v>
      </c>
      <c r="E167" s="134" t="s">
        <v>175</v>
      </c>
      <c r="F167" s="54"/>
      <c r="G167" s="43">
        <v>2</v>
      </c>
      <c r="H167" s="34">
        <f t="shared" ref="H167" si="39">F167*G167</f>
        <v>0</v>
      </c>
    </row>
    <row r="168" spans="1:8" s="11" customFormat="1" ht="169">
      <c r="A168" s="51" t="s">
        <v>208</v>
      </c>
      <c r="B168" s="33"/>
      <c r="C168" s="166" t="s">
        <v>157</v>
      </c>
      <c r="D168" s="142" t="s">
        <v>2629</v>
      </c>
      <c r="E168" s="167" t="s">
        <v>1951</v>
      </c>
      <c r="F168" s="54"/>
      <c r="G168" s="43">
        <v>86</v>
      </c>
      <c r="H168" s="34">
        <f t="shared" ref="H168" si="40">F168*G168</f>
        <v>0</v>
      </c>
    </row>
    <row r="169" spans="1:8" s="11" customFormat="1" ht="234">
      <c r="A169" s="51" t="s">
        <v>209</v>
      </c>
      <c r="B169" s="33"/>
      <c r="C169" s="166" t="s">
        <v>158</v>
      </c>
      <c r="D169" s="81" t="s">
        <v>2630</v>
      </c>
      <c r="E169" s="167" t="s">
        <v>1951</v>
      </c>
      <c r="F169" s="54"/>
      <c r="G169" s="43">
        <v>2</v>
      </c>
      <c r="H169" s="34">
        <f t="shared" ref="H169" si="41">F169*G169</f>
        <v>0</v>
      </c>
    </row>
    <row r="170" spans="1:8" s="11" customFormat="1" ht="52">
      <c r="A170" s="51" t="s">
        <v>210</v>
      </c>
      <c r="B170" s="33"/>
      <c r="C170" s="166" t="s">
        <v>159</v>
      </c>
      <c r="D170" s="52" t="s">
        <v>2632</v>
      </c>
      <c r="E170" s="167" t="s">
        <v>1951</v>
      </c>
      <c r="F170" s="54"/>
      <c r="G170" s="43">
        <v>1</v>
      </c>
      <c r="H170" s="34">
        <f t="shared" ref="H170" si="42">F170*G170</f>
        <v>0</v>
      </c>
    </row>
    <row r="171" spans="1:8" s="11" customFormat="1" ht="52">
      <c r="A171" s="51" t="s">
        <v>211</v>
      </c>
      <c r="B171" s="33"/>
      <c r="C171" s="166" t="s">
        <v>160</v>
      </c>
      <c r="D171" s="148" t="s">
        <v>2631</v>
      </c>
      <c r="E171" s="134" t="s">
        <v>1954</v>
      </c>
      <c r="F171" s="54"/>
      <c r="G171" s="43">
        <v>2</v>
      </c>
      <c r="H171" s="34">
        <f t="shared" ref="H171" si="43">F171*G171</f>
        <v>0</v>
      </c>
    </row>
    <row r="172" spans="1:8" s="11" customFormat="1" ht="208">
      <c r="A172" s="51" t="s">
        <v>212</v>
      </c>
      <c r="B172" s="33"/>
      <c r="C172" s="166" t="s">
        <v>161</v>
      </c>
      <c r="D172" s="155" t="s">
        <v>2633</v>
      </c>
      <c r="E172" s="134" t="s">
        <v>1954</v>
      </c>
      <c r="F172" s="54"/>
      <c r="G172" s="43">
        <v>2</v>
      </c>
      <c r="H172" s="34">
        <f t="shared" ref="H172" si="44">F172*G172</f>
        <v>0</v>
      </c>
    </row>
    <row r="173" spans="1:8" s="11" customFormat="1" ht="91">
      <c r="A173" s="51" t="s">
        <v>213</v>
      </c>
      <c r="B173" s="33"/>
      <c r="C173" s="166" t="s">
        <v>162</v>
      </c>
      <c r="D173" s="157" t="s">
        <v>2634</v>
      </c>
      <c r="E173" s="134"/>
      <c r="F173" s="53"/>
      <c r="G173" s="43"/>
      <c r="H173" s="34"/>
    </row>
    <row r="174" spans="1:8" s="11" customFormat="1" ht="13">
      <c r="A174" s="33"/>
      <c r="B174" s="33"/>
      <c r="C174" s="166" t="s">
        <v>163</v>
      </c>
      <c r="D174" s="157" t="s">
        <v>2635</v>
      </c>
      <c r="E174" s="134" t="s">
        <v>1954</v>
      </c>
      <c r="F174" s="53"/>
      <c r="G174" s="43">
        <v>1</v>
      </c>
      <c r="H174" s="34">
        <f t="shared" ref="H174:H175" si="45">F174*G174</f>
        <v>0</v>
      </c>
    </row>
    <row r="175" spans="1:8" s="11" customFormat="1" ht="104">
      <c r="A175" s="51" t="s">
        <v>214</v>
      </c>
      <c r="B175" s="33"/>
      <c r="C175" s="166" t="s">
        <v>164</v>
      </c>
      <c r="D175" s="157" t="s">
        <v>2636</v>
      </c>
      <c r="E175" s="134" t="s">
        <v>1954</v>
      </c>
      <c r="F175" s="54"/>
      <c r="G175" s="43">
        <v>16</v>
      </c>
      <c r="H175" s="34">
        <f t="shared" si="45"/>
        <v>0</v>
      </c>
    </row>
    <row r="176" spans="1:8" s="11" customFormat="1" ht="13">
      <c r="A176" s="33" t="s">
        <v>172</v>
      </c>
      <c r="B176" s="33"/>
      <c r="C176" s="131" t="s">
        <v>154</v>
      </c>
      <c r="D176" s="168" t="s">
        <v>2626</v>
      </c>
      <c r="E176" s="167"/>
      <c r="F176" s="25"/>
      <c r="G176" s="56" t="s">
        <v>1928</v>
      </c>
      <c r="H176" s="58">
        <f>SUM(H166:H175)</f>
        <v>0</v>
      </c>
    </row>
    <row r="177" spans="1:8" s="11" customFormat="1" ht="13">
      <c r="A177" s="33" t="s">
        <v>173</v>
      </c>
      <c r="B177" s="33"/>
      <c r="C177" s="131" t="s">
        <v>166</v>
      </c>
      <c r="D177" s="49" t="s">
        <v>2637</v>
      </c>
      <c r="E177" s="167"/>
      <c r="F177" s="53"/>
      <c r="G177" s="43"/>
      <c r="H177" s="34"/>
    </row>
    <row r="178" spans="1:8" s="11" customFormat="1" ht="365.4" customHeight="1">
      <c r="A178" s="51" t="s">
        <v>215</v>
      </c>
      <c r="B178" s="33"/>
      <c r="C178" s="166" t="s">
        <v>167</v>
      </c>
      <c r="D178" s="142" t="s">
        <v>2638</v>
      </c>
      <c r="E178" s="134" t="s">
        <v>2</v>
      </c>
      <c r="F178" s="54"/>
      <c r="G178" s="43">
        <v>240</v>
      </c>
      <c r="H178" s="34">
        <f t="shared" ref="H178" si="46">F178*G178</f>
        <v>0</v>
      </c>
    </row>
    <row r="179" spans="1:8" s="11" customFormat="1" ht="213" customHeight="1">
      <c r="A179" s="51" t="s">
        <v>216</v>
      </c>
      <c r="B179" s="33"/>
      <c r="C179" s="166" t="s">
        <v>168</v>
      </c>
      <c r="D179" s="142" t="s">
        <v>2639</v>
      </c>
      <c r="E179" s="134" t="s">
        <v>2</v>
      </c>
      <c r="F179" s="54"/>
      <c r="G179" s="43">
        <v>16</v>
      </c>
      <c r="H179" s="34">
        <f t="shared" ref="H179" si="47">F179*G179</f>
        <v>0</v>
      </c>
    </row>
    <row r="180" spans="1:8" s="11" customFormat="1" ht="130">
      <c r="A180" s="51" t="s">
        <v>416</v>
      </c>
      <c r="B180" s="33"/>
      <c r="C180" s="166" t="s">
        <v>169</v>
      </c>
      <c r="D180" s="142" t="s">
        <v>2640</v>
      </c>
      <c r="E180" s="134" t="s">
        <v>2</v>
      </c>
      <c r="F180" s="54"/>
      <c r="G180" s="43">
        <v>16</v>
      </c>
      <c r="H180" s="34">
        <f t="shared" ref="H180" si="48">F180*G180</f>
        <v>0</v>
      </c>
    </row>
    <row r="181" spans="1:8" s="11" customFormat="1" ht="13">
      <c r="A181" s="33" t="s">
        <v>173</v>
      </c>
      <c r="B181" s="33"/>
      <c r="C181" s="131" t="s">
        <v>166</v>
      </c>
      <c r="D181" s="49" t="s">
        <v>2637</v>
      </c>
      <c r="E181" s="134"/>
      <c r="F181" s="53"/>
      <c r="G181" s="56" t="s">
        <v>1919</v>
      </c>
      <c r="H181" s="58">
        <f>SUM(H178:H180)</f>
        <v>0</v>
      </c>
    </row>
    <row r="182" spans="1:8" s="11" customFormat="1" ht="26">
      <c r="A182" s="35" t="s">
        <v>295</v>
      </c>
      <c r="B182" s="40"/>
      <c r="C182" s="26" t="s">
        <v>170</v>
      </c>
      <c r="D182" s="169" t="s">
        <v>2641</v>
      </c>
      <c r="E182" s="36"/>
      <c r="F182" s="17"/>
      <c r="G182" s="32"/>
      <c r="H182" s="59"/>
    </row>
    <row r="183" spans="1:8" s="11" customFormat="1" ht="13">
      <c r="A183" s="33" t="s">
        <v>1</v>
      </c>
      <c r="B183" s="33"/>
      <c r="C183" s="131" t="s">
        <v>23</v>
      </c>
      <c r="D183" s="49" t="s">
        <v>2508</v>
      </c>
      <c r="E183" s="167"/>
      <c r="F183" s="25"/>
      <c r="G183" s="39"/>
      <c r="H183" s="60">
        <f>H34</f>
        <v>0</v>
      </c>
    </row>
    <row r="184" spans="1:8" s="11" customFormat="1" ht="13">
      <c r="A184" s="33" t="s">
        <v>3</v>
      </c>
      <c r="B184" s="33"/>
      <c r="C184" s="131" t="s">
        <v>37</v>
      </c>
      <c r="D184" s="49" t="s">
        <v>2522</v>
      </c>
      <c r="E184" s="167"/>
      <c r="F184" s="25"/>
      <c r="G184" s="39"/>
      <c r="H184" s="60">
        <f>H95</f>
        <v>0</v>
      </c>
    </row>
    <row r="185" spans="1:8" s="11" customFormat="1" ht="26">
      <c r="A185" s="33" t="s">
        <v>7</v>
      </c>
      <c r="B185" s="33"/>
      <c r="C185" s="131" t="s">
        <v>103</v>
      </c>
      <c r="D185" s="80" t="s">
        <v>2582</v>
      </c>
      <c r="E185" s="167"/>
      <c r="F185" s="25"/>
      <c r="G185" s="39"/>
      <c r="H185" s="60">
        <f>H123</f>
        <v>0</v>
      </c>
    </row>
    <row r="186" spans="1:8" s="11" customFormat="1" ht="13">
      <c r="A186" s="33" t="s">
        <v>165</v>
      </c>
      <c r="B186" s="33"/>
      <c r="C186" s="131" t="s">
        <v>123</v>
      </c>
      <c r="D186" s="49" t="s">
        <v>2602</v>
      </c>
      <c r="E186" s="167"/>
      <c r="F186" s="25"/>
      <c r="G186" s="39"/>
      <c r="H186" s="60">
        <f>H145</f>
        <v>0</v>
      </c>
    </row>
    <row r="187" spans="1:8" s="11" customFormat="1" ht="13">
      <c r="A187" s="33" t="s">
        <v>171</v>
      </c>
      <c r="B187" s="33"/>
      <c r="C187" s="131" t="s">
        <v>137</v>
      </c>
      <c r="D187" s="49" t="s">
        <v>2613</v>
      </c>
      <c r="E187" s="167"/>
      <c r="F187" s="25"/>
      <c r="G187" s="56"/>
      <c r="H187" s="58">
        <f>H164</f>
        <v>0</v>
      </c>
    </row>
    <row r="188" spans="1:8" s="11" customFormat="1" ht="13">
      <c r="A188" s="33" t="s">
        <v>172</v>
      </c>
      <c r="B188" s="33"/>
      <c r="C188" s="131" t="s">
        <v>154</v>
      </c>
      <c r="D188" s="168" t="s">
        <v>2626</v>
      </c>
      <c r="E188" s="167"/>
      <c r="F188" s="25"/>
      <c r="G188" s="56"/>
      <c r="H188" s="58">
        <f>H176</f>
        <v>0</v>
      </c>
    </row>
    <row r="189" spans="1:8" s="11" customFormat="1" ht="13">
      <c r="A189" s="66" t="s">
        <v>173</v>
      </c>
      <c r="B189" s="66"/>
      <c r="C189" s="132" t="s">
        <v>166</v>
      </c>
      <c r="D189" s="49" t="s">
        <v>2637</v>
      </c>
      <c r="E189" s="135"/>
      <c r="F189" s="53"/>
      <c r="G189" s="56"/>
      <c r="H189" s="58">
        <f>H181</f>
        <v>0</v>
      </c>
    </row>
    <row r="190" spans="1:8" s="11" customFormat="1" ht="26">
      <c r="A190" s="73" t="s">
        <v>295</v>
      </c>
      <c r="B190" s="73"/>
      <c r="C190" s="71" t="s">
        <v>174</v>
      </c>
      <c r="D190" s="80" t="s">
        <v>2642</v>
      </c>
      <c r="E190" s="77"/>
      <c r="F190" s="75"/>
      <c r="G190" s="56"/>
      <c r="H190" s="58">
        <f>SUM(H183:H189)</f>
        <v>0</v>
      </c>
    </row>
    <row r="191" spans="1:8" s="11" customFormat="1" ht="13">
      <c r="A191" s="61"/>
      <c r="B191" s="61"/>
      <c r="C191" s="133"/>
      <c r="D191" s="52"/>
      <c r="E191" s="136"/>
      <c r="F191" s="53"/>
      <c r="G191" s="43"/>
      <c r="H191" s="34"/>
    </row>
  </sheetData>
  <mergeCells count="2">
    <mergeCell ref="A1:H1"/>
    <mergeCell ref="A2:H2"/>
  </mergeCells>
  <pageMargins left="0.25" right="0.25" top="0.75" bottom="0.75" header="0.3" footer="0.3"/>
  <pageSetup paperSize="9" orientation="landscape" r:id="rId1"/>
  <headerFooter alignWithMargins="0"/>
  <rowBreaks count="6" manualBreakCount="6">
    <brk id="47" max="16383" man="1"/>
    <brk id="72" max="6" man="1"/>
    <brk id="113" max="6" man="1"/>
    <brk id="145" max="6" man="1"/>
    <brk id="164" max="6" man="1"/>
    <brk id="17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EE949-C5C7-44C3-8CB9-BAF13CCEDDCA}">
  <sheetPr>
    <tabColor rgb="FFFFFF00"/>
    <pageSetUpPr fitToPage="1"/>
  </sheetPr>
  <dimension ref="A1:J63"/>
  <sheetViews>
    <sheetView zoomScale="75" zoomScaleNormal="75" zoomScaleSheetLayoutView="115" zoomScalePageLayoutView="85" workbookViewId="0">
      <pane ySplit="4" topLeftCell="A5" activePane="bottomLeft" state="frozen"/>
      <selection pane="bottomLeft" activeCell="A3" sqref="A3:XFD3"/>
    </sheetView>
  </sheetViews>
  <sheetFormatPr defaultColWidth="8.90625" defaultRowHeight="15.5"/>
  <cols>
    <col min="1" max="1" width="6.6328125" style="31" customWidth="1"/>
    <col min="2" max="2" width="6.6328125" style="47" customWidth="1"/>
    <col min="3" max="4" width="36.36328125" style="44" customWidth="1"/>
    <col min="5" max="5" width="6.6328125" style="20" customWidth="1"/>
    <col min="6" max="6" width="8.6328125" style="19" customWidth="1"/>
    <col min="7" max="7" width="11.6328125" style="21" customWidth="1"/>
    <col min="8" max="8" width="18" style="19" customWidth="1"/>
    <col min="9" max="16384" width="8.90625" style="10"/>
  </cols>
  <sheetData>
    <row r="1" spans="1:10" s="11" customFormat="1" ht="20.399999999999999" customHeight="1">
      <c r="A1" s="219" t="s">
        <v>1756</v>
      </c>
      <c r="B1" s="219"/>
      <c r="C1" s="219"/>
      <c r="D1" s="219"/>
      <c r="E1" s="219"/>
      <c r="F1" s="219"/>
      <c r="G1" s="219"/>
      <c r="H1" s="220"/>
    </row>
    <row r="2" spans="1:10" s="11" customFormat="1" ht="36" customHeight="1">
      <c r="A2" s="211" t="s">
        <v>1909</v>
      </c>
      <c r="B2" s="212"/>
      <c r="C2" s="212"/>
      <c r="D2" s="212"/>
      <c r="E2" s="212"/>
      <c r="F2" s="212"/>
      <c r="G2" s="212"/>
      <c r="H2" s="213"/>
    </row>
    <row r="3" spans="1:10" s="88" customFormat="1" ht="89">
      <c r="A3" s="16" t="s">
        <v>1748</v>
      </c>
      <c r="B3" s="87" t="s">
        <v>1749</v>
      </c>
      <c r="C3" s="16" t="s">
        <v>18</v>
      </c>
      <c r="D3" s="16" t="s">
        <v>1750</v>
      </c>
      <c r="E3" s="90" t="s">
        <v>1751</v>
      </c>
      <c r="F3" s="91" t="s">
        <v>1752</v>
      </c>
      <c r="G3" s="23" t="s">
        <v>1753</v>
      </c>
      <c r="H3" s="24" t="s">
        <v>1754</v>
      </c>
      <c r="J3" s="89"/>
    </row>
    <row r="4" spans="1:10" s="11" customFormat="1" ht="13">
      <c r="A4" s="28" t="s">
        <v>9</v>
      </c>
      <c r="B4" s="28" t="s">
        <v>10</v>
      </c>
      <c r="C4" s="46" t="s">
        <v>14</v>
      </c>
      <c r="D4" s="46"/>
      <c r="E4" s="22" t="s">
        <v>15</v>
      </c>
      <c r="F4" s="48" t="s">
        <v>11</v>
      </c>
      <c r="G4" s="48" t="s">
        <v>16</v>
      </c>
      <c r="H4" s="38" t="s">
        <v>17</v>
      </c>
    </row>
    <row r="5" spans="1:10" s="11" customFormat="1" ht="13">
      <c r="A5" s="35" t="s">
        <v>323</v>
      </c>
      <c r="B5" s="40"/>
      <c r="C5" s="26" t="s">
        <v>324</v>
      </c>
      <c r="D5" s="26" t="s">
        <v>1910</v>
      </c>
      <c r="E5" s="36"/>
      <c r="F5" s="17"/>
      <c r="G5" s="32"/>
      <c r="H5" s="37"/>
    </row>
    <row r="6" spans="1:10" s="11" customFormat="1" ht="13">
      <c r="A6" s="35"/>
      <c r="B6" s="40"/>
      <c r="C6" s="26" t="s">
        <v>325</v>
      </c>
      <c r="D6" s="26" t="s">
        <v>1911</v>
      </c>
      <c r="E6" s="36"/>
      <c r="F6" s="17"/>
      <c r="G6" s="32"/>
      <c r="H6" s="37"/>
    </row>
    <row r="7" spans="1:10" s="11" customFormat="1" ht="13">
      <c r="A7" s="33" t="s">
        <v>1</v>
      </c>
      <c r="B7" s="33"/>
      <c r="C7" s="49" t="s">
        <v>352</v>
      </c>
      <c r="D7" s="49" t="s">
        <v>1912</v>
      </c>
      <c r="E7" s="29"/>
      <c r="F7" s="25"/>
      <c r="G7" s="30"/>
      <c r="H7" s="50"/>
    </row>
    <row r="8" spans="1:10" s="11" customFormat="1" ht="52">
      <c r="A8" s="51" t="s">
        <v>42</v>
      </c>
      <c r="B8" s="51"/>
      <c r="C8" s="52" t="s">
        <v>358</v>
      </c>
      <c r="D8" s="52" t="s">
        <v>1913</v>
      </c>
      <c r="E8" s="27" t="s">
        <v>4</v>
      </c>
      <c r="F8" s="54"/>
      <c r="G8" s="43">
        <v>94.19</v>
      </c>
      <c r="H8" s="34">
        <f t="shared" ref="H8" si="0">F8*G8</f>
        <v>0</v>
      </c>
    </row>
    <row r="9" spans="1:10" s="11" customFormat="1" ht="52">
      <c r="A9" s="51" t="s">
        <v>24</v>
      </c>
      <c r="B9" s="51"/>
      <c r="C9" s="52" t="s">
        <v>359</v>
      </c>
      <c r="D9" s="52" t="s">
        <v>1914</v>
      </c>
      <c r="E9" s="27" t="s">
        <v>4</v>
      </c>
      <c r="F9" s="54"/>
      <c r="G9" s="43">
        <v>20.94</v>
      </c>
      <c r="H9" s="34">
        <f t="shared" ref="H9" si="1">F9*G9</f>
        <v>0</v>
      </c>
    </row>
    <row r="10" spans="1:10" s="11" customFormat="1" ht="26">
      <c r="A10" s="51" t="s">
        <v>28</v>
      </c>
      <c r="B10" s="51"/>
      <c r="C10" s="52" t="s">
        <v>360</v>
      </c>
      <c r="D10" s="52" t="s">
        <v>1915</v>
      </c>
      <c r="E10" s="27" t="s">
        <v>252</v>
      </c>
      <c r="F10" s="54"/>
      <c r="G10" s="43">
        <v>13.66</v>
      </c>
      <c r="H10" s="34">
        <f t="shared" ref="H10" si="2">F10*G10</f>
        <v>0</v>
      </c>
    </row>
    <row r="11" spans="1:10" s="11" customFormat="1" ht="26">
      <c r="A11" s="51" t="s">
        <v>30</v>
      </c>
      <c r="B11" s="51"/>
      <c r="C11" s="52" t="s">
        <v>361</v>
      </c>
      <c r="D11" s="52" t="s">
        <v>1916</v>
      </c>
      <c r="E11" s="29" t="s">
        <v>1770</v>
      </c>
      <c r="F11" s="54"/>
      <c r="G11" s="43">
        <v>5</v>
      </c>
      <c r="H11" s="34">
        <f t="shared" ref="H11" si="3">F11*G11</f>
        <v>0</v>
      </c>
    </row>
    <row r="12" spans="1:10" s="11" customFormat="1" ht="39">
      <c r="A12" s="51" t="s">
        <v>32</v>
      </c>
      <c r="B12" s="51"/>
      <c r="C12" s="52" t="s">
        <v>326</v>
      </c>
      <c r="D12" s="52" t="s">
        <v>1917</v>
      </c>
      <c r="E12" s="27" t="s">
        <v>252</v>
      </c>
      <c r="F12" s="54"/>
      <c r="G12" s="43">
        <v>26.2</v>
      </c>
      <c r="H12" s="34">
        <f t="shared" ref="H12" si="4">F12*G12</f>
        <v>0</v>
      </c>
    </row>
    <row r="13" spans="1:10" s="11" customFormat="1" ht="65">
      <c r="A13" s="51" t="s">
        <v>35</v>
      </c>
      <c r="B13" s="51"/>
      <c r="C13" s="52" t="s">
        <v>327</v>
      </c>
      <c r="D13" s="52" t="s">
        <v>1918</v>
      </c>
      <c r="E13" s="27" t="s">
        <v>4</v>
      </c>
      <c r="F13" s="54"/>
      <c r="G13" s="43">
        <v>7.83</v>
      </c>
      <c r="H13" s="34">
        <f t="shared" ref="H13" si="5">F13*G13</f>
        <v>0</v>
      </c>
    </row>
    <row r="14" spans="1:10" s="11" customFormat="1" ht="13">
      <c r="A14" s="33" t="s">
        <v>1</v>
      </c>
      <c r="B14" s="33"/>
      <c r="C14" s="49" t="s">
        <v>352</v>
      </c>
      <c r="D14" s="49" t="s">
        <v>1912</v>
      </c>
      <c r="E14" s="29"/>
      <c r="F14" s="25"/>
      <c r="G14" s="56" t="s">
        <v>1919</v>
      </c>
      <c r="H14" s="60">
        <f>SUM(H8:H13)</f>
        <v>0</v>
      </c>
    </row>
    <row r="15" spans="1:10" s="11" customFormat="1" ht="13">
      <c r="A15" s="33" t="s">
        <v>3</v>
      </c>
      <c r="B15" s="33"/>
      <c r="C15" s="49" t="s">
        <v>351</v>
      </c>
      <c r="D15" s="49" t="s">
        <v>1920</v>
      </c>
      <c r="E15" s="29"/>
      <c r="F15" s="54"/>
      <c r="G15" s="43"/>
      <c r="H15" s="34"/>
    </row>
    <row r="16" spans="1:10" s="11" customFormat="1" ht="65">
      <c r="A16" s="51" t="s">
        <v>54</v>
      </c>
      <c r="B16" s="51"/>
      <c r="C16" s="52" t="s">
        <v>328</v>
      </c>
      <c r="D16" s="52" t="s">
        <v>1921</v>
      </c>
      <c r="E16" s="27" t="s">
        <v>5</v>
      </c>
      <c r="F16" s="54"/>
      <c r="G16" s="43">
        <v>733.01</v>
      </c>
      <c r="H16" s="34">
        <f t="shared" ref="H16" si="6">F16*G16</f>
        <v>0</v>
      </c>
    </row>
    <row r="17" spans="1:8" s="11" customFormat="1" ht="91">
      <c r="A17" s="51" t="s">
        <v>70</v>
      </c>
      <c r="B17" s="51"/>
      <c r="C17" s="52" t="s">
        <v>329</v>
      </c>
      <c r="D17" s="52" t="s">
        <v>1922</v>
      </c>
      <c r="E17" s="27" t="s">
        <v>5</v>
      </c>
      <c r="F17" s="54"/>
      <c r="G17" s="43">
        <v>1417.69</v>
      </c>
      <c r="H17" s="34">
        <f t="shared" ref="H17" si="7">F17*G17</f>
        <v>0</v>
      </c>
    </row>
    <row r="18" spans="1:8" s="11" customFormat="1" ht="52">
      <c r="A18" s="51" t="s">
        <v>72</v>
      </c>
      <c r="B18" s="51"/>
      <c r="C18" s="52" t="s">
        <v>330</v>
      </c>
      <c r="D18" s="52" t="s">
        <v>1923</v>
      </c>
      <c r="E18" s="27" t="s">
        <v>5</v>
      </c>
      <c r="F18" s="54"/>
      <c r="G18" s="43">
        <v>25.01</v>
      </c>
      <c r="H18" s="34">
        <f t="shared" ref="H18" si="8">F18*G18</f>
        <v>0</v>
      </c>
    </row>
    <row r="19" spans="1:8" s="11" customFormat="1" ht="117">
      <c r="A19" s="51" t="s">
        <v>75</v>
      </c>
      <c r="B19" s="51"/>
      <c r="C19" s="52" t="s">
        <v>331</v>
      </c>
      <c r="D19" s="52" t="s">
        <v>1924</v>
      </c>
      <c r="E19" s="27" t="s">
        <v>5</v>
      </c>
      <c r="F19" s="54"/>
      <c r="G19" s="43">
        <v>1466.7</v>
      </c>
      <c r="H19" s="34">
        <f t="shared" ref="H19:H20" si="9">F19*G19</f>
        <v>0</v>
      </c>
    </row>
    <row r="20" spans="1:8" s="11" customFormat="1" ht="13">
      <c r="A20" s="51" t="s">
        <v>77</v>
      </c>
      <c r="B20" s="51"/>
      <c r="C20" s="52" t="s">
        <v>332</v>
      </c>
      <c r="D20" s="52" t="s">
        <v>1925</v>
      </c>
      <c r="E20" s="27" t="s">
        <v>4</v>
      </c>
      <c r="F20" s="54"/>
      <c r="G20" s="43">
        <v>1858.46</v>
      </c>
      <c r="H20" s="34">
        <f t="shared" si="9"/>
        <v>0</v>
      </c>
    </row>
    <row r="21" spans="1:8" s="11" customFormat="1" ht="39">
      <c r="A21" s="51" t="s">
        <v>91</v>
      </c>
      <c r="B21" s="51"/>
      <c r="C21" s="52" t="s">
        <v>333</v>
      </c>
      <c r="D21" s="52" t="s">
        <v>1926</v>
      </c>
      <c r="E21" s="27" t="s">
        <v>4</v>
      </c>
      <c r="F21" s="54"/>
      <c r="G21" s="43">
        <v>5.54</v>
      </c>
      <c r="H21" s="34">
        <f t="shared" ref="H21" si="10">F21*G21</f>
        <v>0</v>
      </c>
    </row>
    <row r="22" spans="1:8" s="11" customFormat="1" ht="52">
      <c r="A22" s="51" t="s">
        <v>101</v>
      </c>
      <c r="B22" s="51"/>
      <c r="C22" s="52" t="s">
        <v>334</v>
      </c>
      <c r="D22" s="52" t="s">
        <v>1927</v>
      </c>
      <c r="E22" s="27" t="s">
        <v>4</v>
      </c>
      <c r="F22" s="54"/>
      <c r="G22" s="43">
        <v>91.94</v>
      </c>
      <c r="H22" s="34">
        <f t="shared" ref="H22" si="11">F22*G22</f>
        <v>0</v>
      </c>
    </row>
    <row r="23" spans="1:8" s="11" customFormat="1" ht="13">
      <c r="A23" s="33" t="s">
        <v>3</v>
      </c>
      <c r="B23" s="33"/>
      <c r="C23" s="49" t="s">
        <v>351</v>
      </c>
      <c r="D23" s="49" t="s">
        <v>1920</v>
      </c>
      <c r="E23" s="29"/>
      <c r="F23" s="54"/>
      <c r="G23" s="56" t="s">
        <v>1928</v>
      </c>
      <c r="H23" s="57">
        <f>SUM(H16:H22)</f>
        <v>0</v>
      </c>
    </row>
    <row r="24" spans="1:8" s="11" customFormat="1" ht="13">
      <c r="A24" s="33" t="s">
        <v>7</v>
      </c>
      <c r="B24" s="33"/>
      <c r="C24" s="49" t="s">
        <v>350</v>
      </c>
      <c r="D24" s="49" t="s">
        <v>1929</v>
      </c>
      <c r="E24" s="29"/>
      <c r="F24" s="54"/>
      <c r="G24" s="43"/>
      <c r="H24" s="34"/>
    </row>
    <row r="25" spans="1:8" s="11" customFormat="1" ht="104">
      <c r="A25" s="51" t="s">
        <v>177</v>
      </c>
      <c r="B25" s="51"/>
      <c r="C25" s="52" t="s">
        <v>1071</v>
      </c>
      <c r="D25" s="52" t="s">
        <v>1930</v>
      </c>
      <c r="E25" s="27" t="s">
        <v>5</v>
      </c>
      <c r="F25" s="54"/>
      <c r="G25" s="43">
        <v>476.86</v>
      </c>
      <c r="H25" s="34">
        <f t="shared" ref="H25" si="12">F25*G25</f>
        <v>0</v>
      </c>
    </row>
    <row r="26" spans="1:8" s="11" customFormat="1" ht="65">
      <c r="A26" s="51" t="s">
        <v>178</v>
      </c>
      <c r="B26" s="51"/>
      <c r="C26" s="52" t="s">
        <v>335</v>
      </c>
      <c r="D26" s="52" t="s">
        <v>1931</v>
      </c>
      <c r="E26" s="27" t="s">
        <v>4</v>
      </c>
      <c r="F26" s="54"/>
      <c r="G26" s="43">
        <v>737.62</v>
      </c>
      <c r="H26" s="34">
        <f t="shared" ref="H26" si="13">F26*G26</f>
        <v>0</v>
      </c>
    </row>
    <row r="27" spans="1:8" s="11" customFormat="1" ht="52">
      <c r="A27" s="51" t="s">
        <v>179</v>
      </c>
      <c r="B27" s="51"/>
      <c r="C27" s="52" t="s">
        <v>336</v>
      </c>
      <c r="D27" s="52" t="s">
        <v>1932</v>
      </c>
      <c r="E27" s="27" t="s">
        <v>4</v>
      </c>
      <c r="F27" s="54"/>
      <c r="G27" s="43">
        <v>745.45</v>
      </c>
      <c r="H27" s="34">
        <f t="shared" ref="H27" si="14">F27*G27</f>
        <v>0</v>
      </c>
    </row>
    <row r="28" spans="1:8" s="11" customFormat="1" ht="13">
      <c r="A28" s="51" t="s">
        <v>180</v>
      </c>
      <c r="B28" s="51"/>
      <c r="C28" s="52" t="s">
        <v>337</v>
      </c>
      <c r="D28" s="98" t="s">
        <v>1933</v>
      </c>
      <c r="E28" s="27"/>
      <c r="F28" s="53"/>
      <c r="G28" s="43"/>
      <c r="H28" s="34"/>
    </row>
    <row r="29" spans="1:8" s="11" customFormat="1" ht="13">
      <c r="A29" s="51"/>
      <c r="B29" s="51"/>
      <c r="C29" s="52" t="s">
        <v>340</v>
      </c>
      <c r="D29" s="99" t="s">
        <v>1934</v>
      </c>
      <c r="E29" s="27" t="s">
        <v>2</v>
      </c>
      <c r="F29" s="53"/>
      <c r="G29" s="43">
        <v>287.52999999999997</v>
      </c>
      <c r="H29" s="34">
        <f t="shared" ref="H29:H31" si="15">F29*G29</f>
        <v>0</v>
      </c>
    </row>
    <row r="30" spans="1:8" s="11" customFormat="1" ht="13">
      <c r="A30" s="51"/>
      <c r="B30" s="51"/>
      <c r="C30" s="52" t="s">
        <v>339</v>
      </c>
      <c r="D30" s="99" t="s">
        <v>1935</v>
      </c>
      <c r="E30" s="27" t="s">
        <v>2</v>
      </c>
      <c r="F30" s="53"/>
      <c r="G30" s="43">
        <v>189.68</v>
      </c>
      <c r="H30" s="34">
        <f t="shared" si="15"/>
        <v>0</v>
      </c>
    </row>
    <row r="31" spans="1:8" s="11" customFormat="1" ht="13">
      <c r="A31" s="51"/>
      <c r="B31" s="51"/>
      <c r="C31" s="52" t="s">
        <v>338</v>
      </c>
      <c r="D31" s="99" t="s">
        <v>1936</v>
      </c>
      <c r="E31" s="27" t="s">
        <v>2</v>
      </c>
      <c r="F31" s="53"/>
      <c r="G31" s="43">
        <v>6.4</v>
      </c>
      <c r="H31" s="34">
        <f t="shared" si="15"/>
        <v>0</v>
      </c>
    </row>
    <row r="32" spans="1:8" s="11" customFormat="1" ht="13">
      <c r="A32" s="33" t="s">
        <v>7</v>
      </c>
      <c r="B32" s="33"/>
      <c r="C32" s="49" t="s">
        <v>350</v>
      </c>
      <c r="D32" s="49" t="s">
        <v>1929</v>
      </c>
      <c r="E32" s="29"/>
      <c r="F32" s="54"/>
      <c r="G32" s="56" t="s">
        <v>1928</v>
      </c>
      <c r="H32" s="57">
        <f>SUM(H25:H31)</f>
        <v>0</v>
      </c>
    </row>
    <row r="33" spans="1:8" s="11" customFormat="1" ht="13">
      <c r="A33" s="33" t="s">
        <v>165</v>
      </c>
      <c r="B33" s="33"/>
      <c r="C33" s="49" t="s">
        <v>349</v>
      </c>
      <c r="D33" s="49" t="s">
        <v>1937</v>
      </c>
      <c r="E33" s="27"/>
      <c r="F33" s="53"/>
      <c r="G33" s="43"/>
      <c r="H33" s="34"/>
    </row>
    <row r="34" spans="1:8" s="11" customFormat="1" ht="65">
      <c r="A34" s="51" t="s">
        <v>181</v>
      </c>
      <c r="B34" s="51"/>
      <c r="C34" s="52" t="s">
        <v>341</v>
      </c>
      <c r="D34" s="98" t="s">
        <v>1938</v>
      </c>
      <c r="E34" s="27" t="s">
        <v>4</v>
      </c>
      <c r="F34" s="54"/>
      <c r="G34" s="43">
        <v>724.43</v>
      </c>
      <c r="H34" s="34">
        <f t="shared" ref="H34" si="16">F34*G34</f>
        <v>0</v>
      </c>
    </row>
    <row r="35" spans="1:8" s="11" customFormat="1" ht="78">
      <c r="A35" s="51" t="s">
        <v>182</v>
      </c>
      <c r="B35" s="51"/>
      <c r="C35" s="52" t="s">
        <v>342</v>
      </c>
      <c r="D35" s="98" t="s">
        <v>1939</v>
      </c>
      <c r="E35" s="27" t="s">
        <v>4</v>
      </c>
      <c r="F35" s="54"/>
      <c r="G35" s="43">
        <v>94.13</v>
      </c>
      <c r="H35" s="34">
        <f t="shared" ref="H35" si="17">F35*G35</f>
        <v>0</v>
      </c>
    </row>
    <row r="36" spans="1:8" s="11" customFormat="1" ht="132.65" customHeight="1">
      <c r="A36" s="51" t="s">
        <v>183</v>
      </c>
      <c r="B36" s="51"/>
      <c r="C36" s="52" t="s">
        <v>343</v>
      </c>
      <c r="D36" s="100" t="s">
        <v>1940</v>
      </c>
      <c r="E36" s="27" t="s">
        <v>4</v>
      </c>
      <c r="F36" s="221" t="s">
        <v>1942</v>
      </c>
      <c r="G36" s="222"/>
      <c r="H36" s="34"/>
    </row>
    <row r="37" spans="1:8" s="11" customFormat="1" ht="52">
      <c r="A37" s="51" t="s">
        <v>184</v>
      </c>
      <c r="B37" s="51"/>
      <c r="C37" s="52" t="s">
        <v>344</v>
      </c>
      <c r="D37" s="98" t="s">
        <v>1941</v>
      </c>
      <c r="E37" s="27" t="s">
        <v>2</v>
      </c>
      <c r="F37" s="54"/>
      <c r="G37" s="43">
        <v>328.58</v>
      </c>
      <c r="H37" s="34">
        <f t="shared" ref="H37" si="18">F37*G37</f>
        <v>0</v>
      </c>
    </row>
    <row r="38" spans="1:8" s="11" customFormat="1" ht="13">
      <c r="A38" s="33" t="s">
        <v>165</v>
      </c>
      <c r="B38" s="33"/>
      <c r="C38" s="49" t="s">
        <v>349</v>
      </c>
      <c r="D38" s="49" t="s">
        <v>1937</v>
      </c>
      <c r="E38" s="27"/>
      <c r="F38" s="53"/>
      <c r="G38" s="56" t="s">
        <v>1928</v>
      </c>
      <c r="H38" s="57">
        <f>SUM(H34:H37)</f>
        <v>0</v>
      </c>
    </row>
    <row r="39" spans="1:8" s="11" customFormat="1" ht="13">
      <c r="A39" s="33" t="s">
        <v>171</v>
      </c>
      <c r="B39" s="33"/>
      <c r="C39" s="49" t="s">
        <v>1072</v>
      </c>
      <c r="D39" s="49" t="s">
        <v>1943</v>
      </c>
      <c r="E39" s="27"/>
      <c r="F39" s="53"/>
      <c r="G39" s="56" t="s">
        <v>1928</v>
      </c>
      <c r="H39" s="57">
        <f>H45*5/100</f>
        <v>0</v>
      </c>
    </row>
    <row r="40" spans="1:8" s="11" customFormat="1" ht="13">
      <c r="A40" s="35" t="s">
        <v>323</v>
      </c>
      <c r="B40" s="40"/>
      <c r="C40" s="26" t="s">
        <v>345</v>
      </c>
      <c r="D40" s="26" t="s">
        <v>1944</v>
      </c>
      <c r="E40" s="36"/>
      <c r="F40" s="17"/>
      <c r="G40" s="32"/>
      <c r="H40" s="37"/>
    </row>
    <row r="41" spans="1:8" s="11" customFormat="1" ht="13">
      <c r="A41" s="33" t="s">
        <v>1</v>
      </c>
      <c r="B41" s="33"/>
      <c r="C41" s="49" t="s">
        <v>352</v>
      </c>
      <c r="D41" s="49" t="s">
        <v>1912</v>
      </c>
      <c r="E41" s="29"/>
      <c r="F41" s="25"/>
      <c r="G41" s="39"/>
      <c r="H41" s="60">
        <f>H14</f>
        <v>0</v>
      </c>
    </row>
    <row r="42" spans="1:8" s="11" customFormat="1" ht="13">
      <c r="A42" s="33" t="s">
        <v>3</v>
      </c>
      <c r="B42" s="33"/>
      <c r="C42" s="49" t="s">
        <v>351</v>
      </c>
      <c r="D42" s="49" t="s">
        <v>1920</v>
      </c>
      <c r="E42" s="29"/>
      <c r="F42" s="54"/>
      <c r="G42" s="56"/>
      <c r="H42" s="57">
        <f>H23</f>
        <v>0</v>
      </c>
    </row>
    <row r="43" spans="1:8" s="11" customFormat="1" ht="13">
      <c r="A43" s="33" t="s">
        <v>7</v>
      </c>
      <c r="B43" s="33"/>
      <c r="C43" s="49" t="s">
        <v>350</v>
      </c>
      <c r="D43" s="49" t="s">
        <v>1929</v>
      </c>
      <c r="E43" s="29"/>
      <c r="F43" s="54"/>
      <c r="G43" s="56"/>
      <c r="H43" s="57">
        <f>H32</f>
        <v>0</v>
      </c>
    </row>
    <row r="44" spans="1:8" s="11" customFormat="1" ht="13">
      <c r="A44" s="33" t="s">
        <v>165</v>
      </c>
      <c r="B44" s="33"/>
      <c r="C44" s="49" t="s">
        <v>349</v>
      </c>
      <c r="D44" s="49" t="s">
        <v>1937</v>
      </c>
      <c r="E44" s="27"/>
      <c r="F44" s="53"/>
      <c r="G44" s="56"/>
      <c r="H44" s="57">
        <f>H38</f>
        <v>0</v>
      </c>
    </row>
    <row r="45" spans="1:8" s="11" customFormat="1" ht="13">
      <c r="A45" s="33"/>
      <c r="B45" s="33"/>
      <c r="C45" s="49" t="s">
        <v>348</v>
      </c>
      <c r="D45" s="49" t="s">
        <v>1945</v>
      </c>
      <c r="E45" s="27"/>
      <c r="F45" s="53"/>
      <c r="G45" s="56"/>
      <c r="H45" s="57">
        <f>SUM(H41:H44)</f>
        <v>0</v>
      </c>
    </row>
    <row r="46" spans="1:8" s="11" customFormat="1" ht="13">
      <c r="A46" s="66" t="s">
        <v>171</v>
      </c>
      <c r="B46" s="66"/>
      <c r="C46" s="67" t="s">
        <v>1072</v>
      </c>
      <c r="D46" s="49" t="s">
        <v>1943</v>
      </c>
      <c r="E46" s="62"/>
      <c r="F46" s="53"/>
      <c r="G46" s="56"/>
      <c r="H46" s="57">
        <f>H45*5/100</f>
        <v>0</v>
      </c>
    </row>
    <row r="47" spans="1:8" s="11" customFormat="1" ht="13">
      <c r="A47" s="73" t="s">
        <v>346</v>
      </c>
      <c r="B47" s="73"/>
      <c r="C47" s="49" t="s">
        <v>347</v>
      </c>
      <c r="D47" s="71" t="s">
        <v>1946</v>
      </c>
      <c r="E47" s="77"/>
      <c r="F47" s="75"/>
      <c r="G47" s="56"/>
      <c r="H47" s="57">
        <f>SUM(H45:H46)</f>
        <v>0</v>
      </c>
    </row>
    <row r="48" spans="1:8" s="11" customFormat="1" ht="13">
      <c r="A48" s="61"/>
      <c r="B48" s="61"/>
      <c r="C48" s="68"/>
      <c r="D48" s="68"/>
      <c r="E48" s="63"/>
      <c r="F48" s="53"/>
      <c r="G48" s="43"/>
      <c r="H48" s="34"/>
    </row>
    <row r="49" spans="1:8" s="11" customFormat="1" ht="13">
      <c r="A49" s="51"/>
      <c r="B49" s="51"/>
      <c r="C49" s="52"/>
      <c r="D49" s="52"/>
      <c r="E49" s="27"/>
      <c r="F49" s="53"/>
      <c r="G49" s="43"/>
      <c r="H49" s="34"/>
    </row>
    <row r="50" spans="1:8" s="11" customFormat="1" ht="13">
      <c r="A50" s="51"/>
      <c r="B50" s="51"/>
      <c r="C50" s="52"/>
      <c r="D50" s="52"/>
      <c r="E50" s="27"/>
      <c r="F50" s="53"/>
      <c r="G50" s="43"/>
      <c r="H50" s="34"/>
    </row>
    <row r="51" spans="1:8" s="11" customFormat="1" ht="13">
      <c r="A51" s="51"/>
      <c r="B51" s="51"/>
      <c r="C51" s="52"/>
      <c r="D51" s="52"/>
      <c r="E51" s="27"/>
      <c r="F51" s="53"/>
      <c r="G51" s="43"/>
      <c r="H51" s="34"/>
    </row>
    <row r="52" spans="1:8" s="11" customFormat="1" ht="13">
      <c r="A52" s="51"/>
      <c r="B52" s="51"/>
      <c r="C52" s="52"/>
      <c r="D52" s="52"/>
      <c r="E52" s="27"/>
      <c r="F52" s="53"/>
      <c r="G52" s="43"/>
      <c r="H52" s="34"/>
    </row>
    <row r="53" spans="1:8" s="11" customFormat="1" ht="13">
      <c r="A53" s="51"/>
      <c r="B53" s="51"/>
      <c r="C53" s="52"/>
      <c r="D53" s="52"/>
      <c r="E53" s="27"/>
      <c r="F53" s="53"/>
      <c r="G53" s="43"/>
      <c r="H53" s="34"/>
    </row>
    <row r="54" spans="1:8" s="11" customFormat="1" ht="13">
      <c r="A54" s="51"/>
      <c r="B54" s="51"/>
      <c r="C54" s="52"/>
      <c r="D54" s="52"/>
      <c r="E54" s="27"/>
      <c r="F54" s="53"/>
      <c r="G54" s="43"/>
      <c r="H54" s="34"/>
    </row>
    <row r="55" spans="1:8" s="11" customFormat="1" ht="13">
      <c r="A55" s="51"/>
      <c r="B55" s="51"/>
      <c r="C55" s="52"/>
      <c r="D55" s="52"/>
      <c r="E55" s="27"/>
      <c r="F55" s="53"/>
      <c r="G55" s="43"/>
      <c r="H55" s="34"/>
    </row>
    <row r="56" spans="1:8" s="11" customFormat="1" ht="13">
      <c r="A56" s="51"/>
      <c r="B56" s="51"/>
      <c r="C56" s="52"/>
      <c r="D56" s="52"/>
      <c r="E56" s="27"/>
      <c r="F56" s="53"/>
      <c r="G56" s="43"/>
      <c r="H56" s="34"/>
    </row>
    <row r="57" spans="1:8" s="11" customFormat="1" ht="13">
      <c r="A57" s="51"/>
      <c r="B57" s="51"/>
      <c r="C57" s="52"/>
      <c r="D57" s="52"/>
      <c r="E57" s="27"/>
      <c r="F57" s="53"/>
      <c r="G57" s="43"/>
      <c r="H57" s="34"/>
    </row>
    <row r="58" spans="1:8" s="11" customFormat="1" ht="13">
      <c r="A58" s="51"/>
      <c r="B58" s="51"/>
      <c r="C58" s="52"/>
      <c r="D58" s="52"/>
      <c r="E58" s="27"/>
      <c r="F58" s="53"/>
      <c r="G58" s="43"/>
      <c r="H58" s="34"/>
    </row>
    <row r="59" spans="1:8" s="11" customFormat="1" ht="13">
      <c r="A59" s="51"/>
      <c r="B59" s="51"/>
      <c r="C59" s="52"/>
      <c r="D59" s="52"/>
      <c r="E59" s="27"/>
      <c r="F59" s="53"/>
      <c r="G59" s="43"/>
      <c r="H59" s="34"/>
    </row>
    <row r="60" spans="1:8" s="11" customFormat="1" ht="13">
      <c r="A60" s="51"/>
      <c r="B60" s="51"/>
      <c r="C60" s="52"/>
      <c r="D60" s="52"/>
      <c r="E60" s="27"/>
      <c r="F60" s="53"/>
      <c r="G60" s="43"/>
      <c r="H60" s="34"/>
    </row>
    <row r="61" spans="1:8" s="11" customFormat="1" ht="13">
      <c r="A61" s="51"/>
      <c r="B61" s="51"/>
      <c r="C61" s="52"/>
      <c r="D61" s="52"/>
      <c r="E61" s="27"/>
      <c r="F61" s="53"/>
      <c r="G61" s="43"/>
      <c r="H61" s="34"/>
    </row>
    <row r="62" spans="1:8" s="11" customFormat="1" ht="13">
      <c r="A62" s="51"/>
      <c r="B62" s="51"/>
      <c r="C62" s="52"/>
      <c r="D62" s="52"/>
      <c r="E62" s="27"/>
      <c r="F62" s="53"/>
      <c r="G62" s="43"/>
      <c r="H62" s="34"/>
    </row>
    <row r="63" spans="1:8" s="11" customFormat="1" ht="13">
      <c r="A63" s="51"/>
      <c r="B63" s="51"/>
      <c r="C63" s="52"/>
      <c r="D63" s="52"/>
      <c r="E63" s="27"/>
      <c r="F63" s="53"/>
      <c r="G63" s="43"/>
      <c r="H63" s="34"/>
    </row>
  </sheetData>
  <mergeCells count="3">
    <mergeCell ref="A1:H1"/>
    <mergeCell ref="A2:H2"/>
    <mergeCell ref="F36:G36"/>
  </mergeCells>
  <pageMargins left="0.25" right="0.25" top="0.75" bottom="0.75" header="0.3" footer="0.3"/>
  <pageSetup paperSize="9" fitToHeight="0" orientation="landscape" r:id="rId1"/>
  <headerFooter alignWithMargins="0"/>
  <rowBreaks count="1" manualBreakCount="1">
    <brk id="3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61138-0477-4444-BCDB-44764302A3CA}">
  <sheetPr>
    <tabColor rgb="FFFFFF00"/>
  </sheetPr>
  <dimension ref="A1:J220"/>
  <sheetViews>
    <sheetView zoomScale="81" zoomScaleNormal="81" zoomScaleSheetLayoutView="115" zoomScalePageLayoutView="85" workbookViewId="0">
      <pane ySplit="4" topLeftCell="A5" activePane="bottomLeft" state="frozen"/>
      <selection pane="bottomLeft" activeCell="D8" sqref="D8"/>
    </sheetView>
  </sheetViews>
  <sheetFormatPr defaultColWidth="8.90625" defaultRowHeight="15.5"/>
  <cols>
    <col min="1" max="1" width="6.6328125" style="31" customWidth="1"/>
    <col min="2" max="2" width="6.6328125" style="47" customWidth="1"/>
    <col min="3" max="4" width="36.36328125" style="44" customWidth="1"/>
    <col min="5" max="5" width="7.3632812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1756</v>
      </c>
      <c r="B1" s="219"/>
      <c r="C1" s="219"/>
      <c r="D1" s="219"/>
      <c r="E1" s="219"/>
      <c r="F1" s="219"/>
      <c r="G1" s="219"/>
      <c r="H1" s="220"/>
    </row>
    <row r="2" spans="1:10" s="11" customFormat="1" ht="36" customHeight="1">
      <c r="A2" s="211" t="s">
        <v>2645</v>
      </c>
      <c r="B2" s="212"/>
      <c r="C2" s="212"/>
      <c r="D2" s="212"/>
      <c r="E2" s="212"/>
      <c r="F2" s="212"/>
      <c r="G2" s="212"/>
      <c r="H2" s="213"/>
    </row>
    <row r="3" spans="1:10" s="88" customFormat="1" ht="89">
      <c r="A3" s="16" t="s">
        <v>1748</v>
      </c>
      <c r="B3" s="87" t="s">
        <v>1749</v>
      </c>
      <c r="C3" s="16" t="s">
        <v>18</v>
      </c>
      <c r="D3" s="16" t="s">
        <v>1750</v>
      </c>
      <c r="E3" s="90" t="s">
        <v>1751</v>
      </c>
      <c r="F3" s="91" t="s">
        <v>1752</v>
      </c>
      <c r="G3" s="23" t="s">
        <v>1753</v>
      </c>
      <c r="H3" s="24" t="s">
        <v>1754</v>
      </c>
      <c r="J3" s="89"/>
    </row>
    <row r="4" spans="1:10" s="11" customFormat="1" ht="13">
      <c r="A4" s="28" t="s">
        <v>9</v>
      </c>
      <c r="B4" s="28" t="s">
        <v>10</v>
      </c>
      <c r="C4" s="46" t="s">
        <v>14</v>
      </c>
      <c r="D4" s="46"/>
      <c r="E4" s="22" t="s">
        <v>15</v>
      </c>
      <c r="F4" s="48" t="s">
        <v>11</v>
      </c>
      <c r="G4" s="48" t="s">
        <v>16</v>
      </c>
      <c r="H4" s="38" t="s">
        <v>17</v>
      </c>
    </row>
    <row r="5" spans="1:10" s="11" customFormat="1" ht="13">
      <c r="A5" s="35" t="s">
        <v>862</v>
      </c>
      <c r="B5" s="40"/>
      <c r="C5" s="26" t="s">
        <v>863</v>
      </c>
      <c r="D5" s="26" t="s">
        <v>2646</v>
      </c>
      <c r="E5" s="36"/>
      <c r="F5" s="17"/>
      <c r="G5" s="32"/>
      <c r="H5" s="37"/>
    </row>
    <row r="6" spans="1:10" s="11" customFormat="1" ht="13">
      <c r="A6" s="35"/>
      <c r="B6" s="40"/>
      <c r="C6" s="26" t="s">
        <v>864</v>
      </c>
      <c r="D6" s="26" t="s">
        <v>2647</v>
      </c>
      <c r="E6" s="36"/>
      <c r="F6" s="17"/>
      <c r="G6" s="32"/>
      <c r="H6" s="37"/>
    </row>
    <row r="7" spans="1:10" s="11" customFormat="1" ht="13">
      <c r="A7" s="33" t="s">
        <v>1</v>
      </c>
      <c r="B7" s="33"/>
      <c r="C7" s="49" t="s">
        <v>865</v>
      </c>
      <c r="D7" s="49" t="s">
        <v>2648</v>
      </c>
      <c r="E7" s="29"/>
      <c r="F7" s="25"/>
      <c r="G7" s="30"/>
      <c r="H7" s="50"/>
    </row>
    <row r="8" spans="1:10" s="11" customFormat="1" ht="91">
      <c r="A8" s="51" t="s">
        <v>42</v>
      </c>
      <c r="B8" s="33"/>
      <c r="C8" s="52" t="s">
        <v>885</v>
      </c>
      <c r="D8" s="175" t="s">
        <v>2649</v>
      </c>
      <c r="E8" s="27"/>
      <c r="F8" s="53"/>
      <c r="G8" s="43"/>
      <c r="H8" s="34"/>
    </row>
    <row r="9" spans="1:10" s="11" customFormat="1" ht="13">
      <c r="A9" s="33"/>
      <c r="B9" s="33"/>
      <c r="C9" s="52" t="s">
        <v>866</v>
      </c>
      <c r="D9" s="175" t="s">
        <v>2650</v>
      </c>
      <c r="E9" s="27" t="s">
        <v>1954</v>
      </c>
      <c r="F9" s="53"/>
      <c r="G9" s="43">
        <v>1</v>
      </c>
      <c r="H9" s="34"/>
    </row>
    <row r="10" spans="1:10" s="11" customFormat="1" ht="26">
      <c r="A10" s="33"/>
      <c r="B10" s="33"/>
      <c r="C10" s="52" t="s">
        <v>868</v>
      </c>
      <c r="D10" s="175" t="s">
        <v>2664</v>
      </c>
      <c r="E10" s="27" t="s">
        <v>1954</v>
      </c>
      <c r="F10" s="53"/>
      <c r="G10" s="43">
        <v>2</v>
      </c>
      <c r="H10" s="34"/>
    </row>
    <row r="11" spans="1:10" s="11" customFormat="1" ht="26">
      <c r="A11" s="33"/>
      <c r="B11" s="33"/>
      <c r="C11" s="52" t="s">
        <v>867</v>
      </c>
      <c r="D11" s="175" t="s">
        <v>2651</v>
      </c>
      <c r="E11" s="27" t="s">
        <v>1954</v>
      </c>
      <c r="F11" s="53"/>
      <c r="G11" s="43">
        <v>2</v>
      </c>
      <c r="H11" s="34"/>
    </row>
    <row r="12" spans="1:10" s="11" customFormat="1" ht="26">
      <c r="A12" s="33"/>
      <c r="B12" s="33"/>
      <c r="C12" s="52" t="s">
        <v>869</v>
      </c>
      <c r="D12" s="175" t="s">
        <v>2652</v>
      </c>
      <c r="E12" s="27" t="s">
        <v>1954</v>
      </c>
      <c r="F12" s="53"/>
      <c r="G12" s="43">
        <v>2</v>
      </c>
      <c r="H12" s="34"/>
    </row>
    <row r="13" spans="1:10" s="11" customFormat="1" ht="13">
      <c r="A13" s="33"/>
      <c r="B13" s="33"/>
      <c r="C13" s="52" t="s">
        <v>1561</v>
      </c>
      <c r="D13" s="175" t="s">
        <v>2665</v>
      </c>
      <c r="E13" s="27" t="s">
        <v>1954</v>
      </c>
      <c r="F13" s="53"/>
      <c r="G13" s="43">
        <v>1</v>
      </c>
      <c r="H13" s="34"/>
    </row>
    <row r="14" spans="1:10" s="11" customFormat="1" ht="13">
      <c r="A14" s="33"/>
      <c r="B14" s="33"/>
      <c r="C14" s="52" t="s">
        <v>870</v>
      </c>
      <c r="D14" s="175" t="s">
        <v>2653</v>
      </c>
      <c r="E14" s="27" t="s">
        <v>1954</v>
      </c>
      <c r="F14" s="53"/>
      <c r="G14" s="43">
        <v>6</v>
      </c>
      <c r="H14" s="34"/>
    </row>
    <row r="15" spans="1:10" s="11" customFormat="1" ht="13">
      <c r="A15" s="33"/>
      <c r="B15" s="33"/>
      <c r="C15" s="52" t="s">
        <v>871</v>
      </c>
      <c r="D15" s="175" t="s">
        <v>2654</v>
      </c>
      <c r="E15" s="27" t="s">
        <v>1954</v>
      </c>
      <c r="F15" s="53"/>
      <c r="G15" s="43">
        <v>2</v>
      </c>
      <c r="H15" s="34"/>
    </row>
    <row r="16" spans="1:10" s="11" customFormat="1" ht="13">
      <c r="A16" s="33"/>
      <c r="B16" s="33"/>
      <c r="C16" s="52" t="s">
        <v>872</v>
      </c>
      <c r="D16" s="175" t="s">
        <v>2655</v>
      </c>
      <c r="E16" s="27" t="s">
        <v>1954</v>
      </c>
      <c r="F16" s="53"/>
      <c r="G16" s="43">
        <v>12</v>
      </c>
      <c r="H16" s="34"/>
    </row>
    <row r="17" spans="1:8" s="11" customFormat="1" ht="13">
      <c r="A17" s="33"/>
      <c r="B17" s="33"/>
      <c r="C17" s="52" t="s">
        <v>873</v>
      </c>
      <c r="D17" s="175" t="s">
        <v>2656</v>
      </c>
      <c r="E17" s="27" t="s">
        <v>1954</v>
      </c>
      <c r="F17" s="53"/>
      <c r="G17" s="43">
        <v>2</v>
      </c>
      <c r="H17" s="34"/>
    </row>
    <row r="18" spans="1:8" s="11" customFormat="1" ht="13">
      <c r="A18" s="33"/>
      <c r="B18" s="33"/>
      <c r="C18" s="52" t="s">
        <v>893</v>
      </c>
      <c r="D18" s="175" t="s">
        <v>2667</v>
      </c>
      <c r="E18" s="27" t="s">
        <v>1954</v>
      </c>
      <c r="F18" s="53"/>
      <c r="G18" s="43">
        <v>3</v>
      </c>
      <c r="H18" s="34"/>
    </row>
    <row r="19" spans="1:8" s="11" customFormat="1" ht="13">
      <c r="A19" s="33"/>
      <c r="B19" s="33"/>
      <c r="C19" s="52" t="s">
        <v>874</v>
      </c>
      <c r="D19" s="175" t="s">
        <v>2657</v>
      </c>
      <c r="E19" s="27" t="s">
        <v>1954</v>
      </c>
      <c r="F19" s="53"/>
      <c r="G19" s="43">
        <v>3</v>
      </c>
      <c r="H19" s="34"/>
    </row>
    <row r="20" spans="1:8" s="11" customFormat="1" ht="13">
      <c r="A20" s="33"/>
      <c r="B20" s="33"/>
      <c r="C20" s="52" t="s">
        <v>875</v>
      </c>
      <c r="D20" s="175" t="s">
        <v>2658</v>
      </c>
      <c r="E20" s="27" t="s">
        <v>1954</v>
      </c>
      <c r="F20" s="53"/>
      <c r="G20" s="43">
        <v>37</v>
      </c>
      <c r="H20" s="34"/>
    </row>
    <row r="21" spans="1:8" s="11" customFormat="1" ht="13">
      <c r="A21" s="33"/>
      <c r="B21" s="33"/>
      <c r="C21" s="52" t="s">
        <v>876</v>
      </c>
      <c r="D21" s="175" t="s">
        <v>2659</v>
      </c>
      <c r="E21" s="27" t="s">
        <v>1954</v>
      </c>
      <c r="F21" s="53"/>
      <c r="G21" s="43">
        <v>18</v>
      </c>
      <c r="H21" s="34"/>
    </row>
    <row r="22" spans="1:8" s="11" customFormat="1" ht="13">
      <c r="A22" s="33"/>
      <c r="B22" s="33"/>
      <c r="C22" s="52" t="s">
        <v>889</v>
      </c>
      <c r="D22" s="175" t="s">
        <v>2666</v>
      </c>
      <c r="E22" s="27" t="s">
        <v>1954</v>
      </c>
      <c r="F22" s="53"/>
      <c r="G22" s="43">
        <v>2</v>
      </c>
      <c r="H22" s="34"/>
    </row>
    <row r="23" spans="1:8" s="11" customFormat="1" ht="13">
      <c r="A23" s="33"/>
      <c r="B23" s="33"/>
      <c r="C23" s="52" t="s">
        <v>877</v>
      </c>
      <c r="D23" s="175" t="s">
        <v>2660</v>
      </c>
      <c r="E23" s="27" t="s">
        <v>1954</v>
      </c>
      <c r="F23" s="53"/>
      <c r="G23" s="43">
        <v>2</v>
      </c>
      <c r="H23" s="34"/>
    </row>
    <row r="24" spans="1:8" s="11" customFormat="1" ht="13">
      <c r="A24" s="33"/>
      <c r="B24" s="33"/>
      <c r="C24" s="52" t="s">
        <v>891</v>
      </c>
      <c r="D24" s="52" t="s">
        <v>2668</v>
      </c>
      <c r="E24" s="27" t="s">
        <v>1954</v>
      </c>
      <c r="F24" s="53"/>
      <c r="G24" s="43">
        <v>2</v>
      </c>
      <c r="H24" s="34"/>
    </row>
    <row r="25" spans="1:8" s="11" customFormat="1" ht="13">
      <c r="A25" s="33"/>
      <c r="B25" s="33"/>
      <c r="C25" s="52" t="s">
        <v>878</v>
      </c>
      <c r="D25" s="175" t="s">
        <v>2661</v>
      </c>
      <c r="E25" s="27" t="s">
        <v>1954</v>
      </c>
      <c r="F25" s="53"/>
      <c r="G25" s="43">
        <v>1</v>
      </c>
      <c r="H25" s="34"/>
    </row>
    <row r="26" spans="1:8" s="11" customFormat="1" ht="13">
      <c r="A26" s="33"/>
      <c r="B26" s="33"/>
      <c r="C26" s="52" t="s">
        <v>879</v>
      </c>
      <c r="D26" s="175" t="s">
        <v>2662</v>
      </c>
      <c r="E26" s="27" t="s">
        <v>1954</v>
      </c>
      <c r="F26" s="53"/>
      <c r="G26" s="43">
        <v>1</v>
      </c>
      <c r="H26" s="34"/>
    </row>
    <row r="27" spans="1:8" s="11" customFormat="1" ht="13">
      <c r="A27" s="33"/>
      <c r="B27" s="33"/>
      <c r="C27" s="52" t="s">
        <v>1562</v>
      </c>
      <c r="D27" s="175" t="s">
        <v>2669</v>
      </c>
      <c r="E27" s="27" t="s">
        <v>1954</v>
      </c>
      <c r="F27" s="53"/>
      <c r="G27" s="43">
        <v>1</v>
      </c>
      <c r="H27" s="34"/>
    </row>
    <row r="28" spans="1:8" s="11" customFormat="1" ht="13">
      <c r="A28" s="33"/>
      <c r="B28" s="33"/>
      <c r="C28" s="52" t="s">
        <v>1563</v>
      </c>
      <c r="D28" s="175" t="s">
        <v>2670</v>
      </c>
      <c r="E28" s="27" t="s">
        <v>1954</v>
      </c>
      <c r="F28" s="53"/>
      <c r="G28" s="43">
        <v>1</v>
      </c>
      <c r="H28" s="34"/>
    </row>
    <row r="29" spans="1:8" s="11" customFormat="1" ht="13">
      <c r="A29" s="33"/>
      <c r="B29" s="33"/>
      <c r="C29" s="52" t="s">
        <v>1564</v>
      </c>
      <c r="D29" s="175" t="s">
        <v>2671</v>
      </c>
      <c r="E29" s="27" t="s">
        <v>1954</v>
      </c>
      <c r="F29" s="53"/>
      <c r="G29" s="43">
        <v>2</v>
      </c>
      <c r="H29" s="34"/>
    </row>
    <row r="30" spans="1:8" s="11" customFormat="1" ht="13">
      <c r="A30" s="33"/>
      <c r="B30" s="33"/>
      <c r="C30" s="52" t="s">
        <v>881</v>
      </c>
      <c r="D30" s="175" t="s">
        <v>2672</v>
      </c>
      <c r="E30" s="27" t="s">
        <v>1954</v>
      </c>
      <c r="F30" s="53"/>
      <c r="G30" s="43">
        <v>1</v>
      </c>
      <c r="H30" s="34"/>
    </row>
    <row r="31" spans="1:8" s="11" customFormat="1" ht="26">
      <c r="A31" s="33"/>
      <c r="B31" s="33"/>
      <c r="C31" s="52" t="s">
        <v>882</v>
      </c>
      <c r="D31" s="175" t="s">
        <v>2663</v>
      </c>
      <c r="E31" s="27" t="s">
        <v>1954</v>
      </c>
      <c r="F31" s="54"/>
      <c r="G31" s="43">
        <v>6</v>
      </c>
      <c r="H31" s="34"/>
    </row>
    <row r="32" spans="1:8" s="11" customFormat="1" ht="91">
      <c r="A32" s="33"/>
      <c r="B32" s="33"/>
      <c r="C32" s="52" t="s">
        <v>883</v>
      </c>
      <c r="D32" s="174" t="s">
        <v>2673</v>
      </c>
      <c r="E32" s="27" t="s">
        <v>1954</v>
      </c>
      <c r="F32" s="54"/>
      <c r="G32" s="43">
        <v>1</v>
      </c>
      <c r="H32" s="34">
        <f t="shared" ref="H32" si="0">F32*G32</f>
        <v>0</v>
      </c>
    </row>
    <row r="33" spans="1:8" s="11" customFormat="1" ht="78">
      <c r="A33" s="51" t="s">
        <v>24</v>
      </c>
      <c r="B33" s="33"/>
      <c r="C33" s="52" t="s">
        <v>884</v>
      </c>
      <c r="D33" s="175" t="s">
        <v>2674</v>
      </c>
      <c r="E33" s="27"/>
      <c r="F33" s="53"/>
      <c r="G33" s="43"/>
      <c r="H33" s="34"/>
    </row>
    <row r="34" spans="1:8" s="11" customFormat="1" ht="13">
      <c r="A34" s="33"/>
      <c r="B34" s="33"/>
      <c r="C34" s="52" t="s">
        <v>886</v>
      </c>
      <c r="D34" s="175" t="s">
        <v>2675</v>
      </c>
      <c r="E34" s="27" t="s">
        <v>1954</v>
      </c>
      <c r="F34" s="53"/>
      <c r="G34" s="43">
        <v>1</v>
      </c>
      <c r="H34" s="34"/>
    </row>
    <row r="35" spans="1:8" s="11" customFormat="1" ht="13">
      <c r="A35" s="33"/>
      <c r="B35" s="33"/>
      <c r="C35" s="52" t="s">
        <v>887</v>
      </c>
      <c r="D35" s="175" t="s">
        <v>2676</v>
      </c>
      <c r="E35" s="27" t="s">
        <v>1954</v>
      </c>
      <c r="F35" s="53"/>
      <c r="G35" s="43">
        <v>1</v>
      </c>
      <c r="H35" s="34"/>
    </row>
    <row r="36" spans="1:8" s="11" customFormat="1" ht="26">
      <c r="A36" s="33"/>
      <c r="B36" s="33"/>
      <c r="C36" s="52" t="s">
        <v>869</v>
      </c>
      <c r="D36" s="175" t="s">
        <v>2652</v>
      </c>
      <c r="E36" s="27" t="s">
        <v>1954</v>
      </c>
      <c r="F36" s="54"/>
      <c r="G36" s="43">
        <v>1</v>
      </c>
      <c r="H36" s="34"/>
    </row>
    <row r="37" spans="1:8" s="11" customFormat="1" ht="26">
      <c r="A37" s="33"/>
      <c r="B37" s="33"/>
      <c r="C37" s="52" t="s">
        <v>888</v>
      </c>
      <c r="D37" s="175" t="s">
        <v>2677</v>
      </c>
      <c r="E37" s="27" t="s">
        <v>1954</v>
      </c>
      <c r="F37" s="53"/>
      <c r="G37" s="43">
        <v>1</v>
      </c>
      <c r="H37" s="34"/>
    </row>
    <row r="38" spans="1:8" s="11" customFormat="1" ht="13">
      <c r="A38" s="33"/>
      <c r="B38" s="33"/>
      <c r="C38" s="52" t="s">
        <v>875</v>
      </c>
      <c r="D38" s="175" t="s">
        <v>2658</v>
      </c>
      <c r="E38" s="27" t="s">
        <v>1954</v>
      </c>
      <c r="F38" s="53"/>
      <c r="G38" s="43">
        <v>61</v>
      </c>
      <c r="H38" s="34"/>
    </row>
    <row r="39" spans="1:8" s="11" customFormat="1" ht="13">
      <c r="A39" s="33"/>
      <c r="B39" s="33"/>
      <c r="C39" s="52" t="s">
        <v>876</v>
      </c>
      <c r="D39" s="175" t="s">
        <v>2659</v>
      </c>
      <c r="E39" s="27" t="s">
        <v>1954</v>
      </c>
      <c r="F39" s="53"/>
      <c r="G39" s="43">
        <v>26</v>
      </c>
      <c r="H39" s="34"/>
    </row>
    <row r="40" spans="1:8" s="11" customFormat="1" ht="13">
      <c r="A40" s="33"/>
      <c r="B40" s="33"/>
      <c r="C40" s="52" t="s">
        <v>889</v>
      </c>
      <c r="D40" s="175" t="s">
        <v>2666</v>
      </c>
      <c r="E40" s="27" t="s">
        <v>1954</v>
      </c>
      <c r="F40" s="53"/>
      <c r="G40" s="43">
        <v>3</v>
      </c>
      <c r="H40" s="34"/>
    </row>
    <row r="41" spans="1:8" s="11" customFormat="1" ht="13">
      <c r="A41" s="33"/>
      <c r="B41" s="33"/>
      <c r="C41" s="52" t="s">
        <v>877</v>
      </c>
      <c r="D41" s="175" t="s">
        <v>2660</v>
      </c>
      <c r="E41" s="27" t="s">
        <v>1954</v>
      </c>
      <c r="F41" s="53"/>
      <c r="G41" s="43">
        <v>2</v>
      </c>
      <c r="H41" s="34"/>
    </row>
    <row r="42" spans="1:8" s="11" customFormat="1" ht="13">
      <c r="A42" s="33"/>
      <c r="B42" s="33"/>
      <c r="C42" s="52" t="s">
        <v>878</v>
      </c>
      <c r="D42" s="175" t="s">
        <v>2661</v>
      </c>
      <c r="E42" s="27" t="s">
        <v>1954</v>
      </c>
      <c r="F42" s="53"/>
      <c r="G42" s="43">
        <v>5</v>
      </c>
      <c r="H42" s="34"/>
    </row>
    <row r="43" spans="1:8" s="11" customFormat="1" ht="13">
      <c r="A43" s="33"/>
      <c r="B43" s="33"/>
      <c r="C43" s="52" t="s">
        <v>879</v>
      </c>
      <c r="D43" s="175" t="s">
        <v>2662</v>
      </c>
      <c r="E43" s="27" t="s">
        <v>1954</v>
      </c>
      <c r="F43" s="53"/>
      <c r="G43" s="43">
        <v>1</v>
      </c>
      <c r="H43" s="34"/>
    </row>
    <row r="44" spans="1:8" s="11" customFormat="1" ht="13">
      <c r="A44" s="33"/>
      <c r="B44" s="33"/>
      <c r="C44" s="52" t="s">
        <v>1565</v>
      </c>
      <c r="D44" s="175" t="s">
        <v>2680</v>
      </c>
      <c r="E44" s="27" t="s">
        <v>1954</v>
      </c>
      <c r="F44" s="53"/>
      <c r="G44" s="43">
        <v>4</v>
      </c>
      <c r="H44" s="34"/>
    </row>
    <row r="45" spans="1:8" s="11" customFormat="1" ht="13">
      <c r="A45" s="33"/>
      <c r="B45" s="33"/>
      <c r="C45" s="52" t="s">
        <v>1566</v>
      </c>
      <c r="D45" s="175" t="s">
        <v>2681</v>
      </c>
      <c r="E45" s="27" t="s">
        <v>1954</v>
      </c>
      <c r="F45" s="53"/>
      <c r="G45" s="43">
        <v>1</v>
      </c>
      <c r="H45" s="34"/>
    </row>
    <row r="46" spans="1:8" s="11" customFormat="1" ht="13">
      <c r="A46" s="33"/>
      <c r="B46" s="33"/>
      <c r="C46" s="52" t="s">
        <v>1567</v>
      </c>
      <c r="D46" s="175" t="s">
        <v>2682</v>
      </c>
      <c r="E46" s="27" t="s">
        <v>1954</v>
      </c>
      <c r="F46" s="53"/>
      <c r="G46" s="43">
        <v>1</v>
      </c>
      <c r="H46" s="34"/>
    </row>
    <row r="47" spans="1:8" s="11" customFormat="1" ht="13">
      <c r="A47" s="33"/>
      <c r="B47" s="33"/>
      <c r="C47" s="52" t="s">
        <v>891</v>
      </c>
      <c r="D47" s="175" t="s">
        <v>2679</v>
      </c>
      <c r="E47" s="27" t="s">
        <v>1954</v>
      </c>
      <c r="F47" s="53"/>
      <c r="G47" s="43">
        <v>5</v>
      </c>
      <c r="H47" s="34"/>
    </row>
    <row r="48" spans="1:8" s="11" customFormat="1" ht="26">
      <c r="A48" s="33"/>
      <c r="B48" s="33"/>
      <c r="C48" s="52" t="s">
        <v>882</v>
      </c>
      <c r="D48" s="175" t="s">
        <v>2663</v>
      </c>
      <c r="E48" s="27" t="s">
        <v>1954</v>
      </c>
      <c r="F48" s="54"/>
      <c r="G48" s="43">
        <v>6</v>
      </c>
      <c r="H48" s="34"/>
    </row>
    <row r="49" spans="1:8" s="11" customFormat="1" ht="91">
      <c r="A49" s="33"/>
      <c r="B49" s="33"/>
      <c r="C49" s="52" t="s">
        <v>883</v>
      </c>
      <c r="D49" s="175" t="s">
        <v>2683</v>
      </c>
      <c r="E49" s="27" t="s">
        <v>1954</v>
      </c>
      <c r="F49" s="54"/>
      <c r="G49" s="43">
        <v>1</v>
      </c>
      <c r="H49" s="34">
        <f t="shared" ref="H49" si="1">F49*G49</f>
        <v>0</v>
      </c>
    </row>
    <row r="50" spans="1:8" s="11" customFormat="1" ht="91">
      <c r="A50" s="51" t="s">
        <v>28</v>
      </c>
      <c r="B50" s="33"/>
      <c r="C50" s="52" t="s">
        <v>892</v>
      </c>
      <c r="D50" s="175" t="s">
        <v>2684</v>
      </c>
      <c r="E50" s="27"/>
      <c r="F50" s="53"/>
      <c r="G50" s="43"/>
      <c r="H50" s="34"/>
    </row>
    <row r="51" spans="1:8" s="11" customFormat="1" ht="13">
      <c r="A51" s="33"/>
      <c r="B51" s="33"/>
      <c r="C51" s="52" t="s">
        <v>886</v>
      </c>
      <c r="D51" s="175" t="s">
        <v>2675</v>
      </c>
      <c r="E51" s="27" t="s">
        <v>1954</v>
      </c>
      <c r="F51" s="53"/>
      <c r="G51" s="43">
        <v>1</v>
      </c>
      <c r="H51" s="34"/>
    </row>
    <row r="52" spans="1:8" s="11" customFormat="1" ht="13">
      <c r="A52" s="33"/>
      <c r="B52" s="33"/>
      <c r="C52" s="52" t="s">
        <v>887</v>
      </c>
      <c r="D52" s="175" t="s">
        <v>2676</v>
      </c>
      <c r="E52" s="27" t="s">
        <v>1954</v>
      </c>
      <c r="F52" s="53"/>
      <c r="G52" s="43">
        <v>1</v>
      </c>
      <c r="H52" s="34"/>
    </row>
    <row r="53" spans="1:8" s="11" customFormat="1" ht="26">
      <c r="A53" s="33"/>
      <c r="B53" s="33"/>
      <c r="C53" s="52" t="s">
        <v>869</v>
      </c>
      <c r="D53" s="175" t="s">
        <v>2652</v>
      </c>
      <c r="E53" s="27" t="s">
        <v>1954</v>
      </c>
      <c r="F53" s="53"/>
      <c r="G53" s="43">
        <v>1</v>
      </c>
      <c r="H53" s="34"/>
    </row>
    <row r="54" spans="1:8" s="11" customFormat="1" ht="13">
      <c r="A54" s="33"/>
      <c r="B54" s="33"/>
      <c r="C54" s="52" t="s">
        <v>893</v>
      </c>
      <c r="D54" s="175" t="s">
        <v>2667</v>
      </c>
      <c r="E54" s="27" t="s">
        <v>1954</v>
      </c>
      <c r="F54" s="53"/>
      <c r="G54" s="43">
        <v>1</v>
      </c>
      <c r="H54" s="34"/>
    </row>
    <row r="55" spans="1:8" s="11" customFormat="1" ht="26">
      <c r="A55" s="33"/>
      <c r="B55" s="33"/>
      <c r="C55" s="52" t="s">
        <v>888</v>
      </c>
      <c r="D55" s="175" t="s">
        <v>2677</v>
      </c>
      <c r="E55" s="27" t="s">
        <v>1954</v>
      </c>
      <c r="F55" s="53"/>
      <c r="G55" s="43">
        <v>1</v>
      </c>
      <c r="H55" s="34"/>
    </row>
    <row r="56" spans="1:8" s="11" customFormat="1" ht="13">
      <c r="A56" s="33"/>
      <c r="B56" s="33"/>
      <c r="C56" s="52" t="s">
        <v>874</v>
      </c>
      <c r="D56" s="175" t="s">
        <v>2657</v>
      </c>
      <c r="E56" s="27" t="s">
        <v>1954</v>
      </c>
      <c r="F56" s="53"/>
      <c r="G56" s="43">
        <v>2</v>
      </c>
      <c r="H56" s="34"/>
    </row>
    <row r="57" spans="1:8" s="11" customFormat="1" ht="13">
      <c r="A57" s="33"/>
      <c r="B57" s="33"/>
      <c r="C57" s="52" t="s">
        <v>875</v>
      </c>
      <c r="D57" s="175" t="s">
        <v>2658</v>
      </c>
      <c r="E57" s="27" t="s">
        <v>1954</v>
      </c>
      <c r="F57" s="53"/>
      <c r="G57" s="43">
        <v>54</v>
      </c>
      <c r="H57" s="34"/>
    </row>
    <row r="58" spans="1:8" s="11" customFormat="1" ht="13">
      <c r="A58" s="33"/>
      <c r="B58" s="33"/>
      <c r="C58" s="52" t="s">
        <v>876</v>
      </c>
      <c r="D58" s="175" t="s">
        <v>2659</v>
      </c>
      <c r="E58" s="27" t="s">
        <v>1954</v>
      </c>
      <c r="F58" s="53"/>
      <c r="G58" s="43">
        <v>16</v>
      </c>
      <c r="H58" s="34"/>
    </row>
    <row r="59" spans="1:8" s="11" customFormat="1" ht="13">
      <c r="A59" s="33"/>
      <c r="B59" s="33"/>
      <c r="C59" s="52" t="s">
        <v>889</v>
      </c>
      <c r="D59" s="175" t="s">
        <v>2666</v>
      </c>
      <c r="E59" s="27" t="s">
        <v>1954</v>
      </c>
      <c r="F59" s="53"/>
      <c r="G59" s="43">
        <v>2</v>
      </c>
      <c r="H59" s="34"/>
    </row>
    <row r="60" spans="1:8" s="11" customFormat="1" ht="13">
      <c r="A60" s="33"/>
      <c r="B60" s="33"/>
      <c r="C60" s="52" t="s">
        <v>877</v>
      </c>
      <c r="D60" s="175" t="s">
        <v>2660</v>
      </c>
      <c r="E60" s="27" t="s">
        <v>1954</v>
      </c>
      <c r="F60" s="53"/>
      <c r="G60" s="43">
        <v>2</v>
      </c>
      <c r="H60" s="34"/>
    </row>
    <row r="61" spans="1:8" s="11" customFormat="1" ht="13">
      <c r="A61" s="33"/>
      <c r="B61" s="33"/>
      <c r="C61" s="52" t="s">
        <v>878</v>
      </c>
      <c r="D61" s="175" t="s">
        <v>2661</v>
      </c>
      <c r="E61" s="27" t="s">
        <v>1954</v>
      </c>
      <c r="F61" s="53"/>
      <c r="G61" s="43">
        <v>3</v>
      </c>
      <c r="H61" s="34"/>
    </row>
    <row r="62" spans="1:8" s="11" customFormat="1" ht="13">
      <c r="A62" s="33"/>
      <c r="B62" s="33"/>
      <c r="C62" s="52" t="s">
        <v>1568</v>
      </c>
      <c r="D62" s="175" t="s">
        <v>2678</v>
      </c>
      <c r="E62" s="27" t="s">
        <v>1954</v>
      </c>
      <c r="F62" s="53"/>
      <c r="G62" s="43">
        <v>2</v>
      </c>
      <c r="H62" s="34"/>
    </row>
    <row r="63" spans="1:8" s="11" customFormat="1" ht="13">
      <c r="A63" s="33"/>
      <c r="B63" s="33"/>
      <c r="C63" s="52" t="s">
        <v>1569</v>
      </c>
      <c r="D63" s="175" t="s">
        <v>2685</v>
      </c>
      <c r="E63" s="27" t="s">
        <v>1954</v>
      </c>
      <c r="F63" s="53"/>
      <c r="G63" s="43">
        <v>2</v>
      </c>
      <c r="H63" s="34"/>
    </row>
    <row r="64" spans="1:8" s="11" customFormat="1" ht="26">
      <c r="A64" s="33"/>
      <c r="B64" s="33"/>
      <c r="C64" s="52" t="s">
        <v>882</v>
      </c>
      <c r="D64" s="175" t="s">
        <v>2686</v>
      </c>
      <c r="E64" s="27" t="s">
        <v>1954</v>
      </c>
      <c r="F64" s="53"/>
      <c r="G64" s="43">
        <v>6</v>
      </c>
      <c r="H64" s="34"/>
    </row>
    <row r="65" spans="1:8" s="11" customFormat="1" ht="26">
      <c r="A65" s="33"/>
      <c r="B65" s="33"/>
      <c r="C65" s="52" t="s">
        <v>894</v>
      </c>
      <c r="D65" s="175" t="s">
        <v>2687</v>
      </c>
      <c r="E65" s="27" t="s">
        <v>1954</v>
      </c>
      <c r="F65" s="53"/>
      <c r="G65" s="43">
        <v>1</v>
      </c>
      <c r="H65" s="34"/>
    </row>
    <row r="66" spans="1:8" s="11" customFormat="1" ht="91">
      <c r="A66" s="33"/>
      <c r="B66" s="33"/>
      <c r="C66" s="52" t="s">
        <v>883</v>
      </c>
      <c r="D66" s="175" t="s">
        <v>2683</v>
      </c>
      <c r="E66" s="27" t="s">
        <v>1954</v>
      </c>
      <c r="F66" s="54"/>
      <c r="G66" s="43">
        <v>1</v>
      </c>
      <c r="H66" s="34">
        <f t="shared" ref="H66" si="2">F66*G66</f>
        <v>0</v>
      </c>
    </row>
    <row r="67" spans="1:8" s="11" customFormat="1" ht="91">
      <c r="A67" s="51" t="s">
        <v>30</v>
      </c>
      <c r="B67" s="33"/>
      <c r="C67" s="52" t="s">
        <v>895</v>
      </c>
      <c r="D67" s="175" t="s">
        <v>2688</v>
      </c>
      <c r="E67" s="27"/>
      <c r="F67" s="53"/>
      <c r="G67" s="43"/>
      <c r="H67" s="34"/>
    </row>
    <row r="68" spans="1:8" s="11" customFormat="1" ht="13">
      <c r="A68" s="33"/>
      <c r="B68" s="33"/>
      <c r="C68" s="52" t="s">
        <v>886</v>
      </c>
      <c r="D68" s="175" t="s">
        <v>2675</v>
      </c>
      <c r="E68" s="27" t="s">
        <v>1954</v>
      </c>
      <c r="F68" s="53"/>
      <c r="G68" s="43">
        <v>2</v>
      </c>
      <c r="H68" s="34"/>
    </row>
    <row r="69" spans="1:8" s="11" customFormat="1" ht="26">
      <c r="A69" s="33"/>
      <c r="B69" s="33"/>
      <c r="C69" s="52" t="s">
        <v>869</v>
      </c>
      <c r="D69" s="175" t="s">
        <v>2652</v>
      </c>
      <c r="E69" s="27" t="s">
        <v>1954</v>
      </c>
      <c r="F69" s="53"/>
      <c r="G69" s="43">
        <v>2</v>
      </c>
      <c r="H69" s="34"/>
    </row>
    <row r="70" spans="1:8" s="11" customFormat="1" ht="13">
      <c r="A70" s="33"/>
      <c r="B70" s="33"/>
      <c r="C70" s="52" t="s">
        <v>874</v>
      </c>
      <c r="D70" s="175" t="s">
        <v>2657</v>
      </c>
      <c r="E70" s="27" t="s">
        <v>1954</v>
      </c>
      <c r="F70" s="53"/>
      <c r="G70" s="43">
        <v>2</v>
      </c>
      <c r="H70" s="34"/>
    </row>
    <row r="71" spans="1:8" s="11" customFormat="1" ht="13">
      <c r="A71" s="33"/>
      <c r="B71" s="33"/>
      <c r="C71" s="52" t="s">
        <v>875</v>
      </c>
      <c r="D71" s="175" t="s">
        <v>2658</v>
      </c>
      <c r="E71" s="27" t="s">
        <v>1954</v>
      </c>
      <c r="F71" s="53"/>
      <c r="G71" s="43">
        <v>32</v>
      </c>
      <c r="H71" s="34"/>
    </row>
    <row r="72" spans="1:8" s="11" customFormat="1" ht="13">
      <c r="A72" s="33"/>
      <c r="B72" s="33"/>
      <c r="C72" s="52" t="s">
        <v>876</v>
      </c>
      <c r="D72" s="175" t="s">
        <v>2659</v>
      </c>
      <c r="E72" s="27" t="s">
        <v>1954</v>
      </c>
      <c r="F72" s="53"/>
      <c r="G72" s="43">
        <v>12</v>
      </c>
      <c r="H72" s="34"/>
    </row>
    <row r="73" spans="1:8" s="11" customFormat="1" ht="13">
      <c r="A73" s="33"/>
      <c r="B73" s="33"/>
      <c r="C73" s="52" t="s">
        <v>889</v>
      </c>
      <c r="D73" s="175" t="s">
        <v>2666</v>
      </c>
      <c r="E73" s="27" t="s">
        <v>1954</v>
      </c>
      <c r="F73" s="53"/>
      <c r="G73" s="43">
        <v>2</v>
      </c>
      <c r="H73" s="34"/>
    </row>
    <row r="74" spans="1:8" s="11" customFormat="1" ht="13">
      <c r="A74" s="33"/>
      <c r="B74" s="33"/>
      <c r="C74" s="52" t="s">
        <v>877</v>
      </c>
      <c r="D74" s="175" t="s">
        <v>2660</v>
      </c>
      <c r="E74" s="27" t="s">
        <v>1954</v>
      </c>
      <c r="F74" s="53"/>
      <c r="G74" s="43">
        <v>2</v>
      </c>
      <c r="H74" s="34"/>
    </row>
    <row r="75" spans="1:8" s="11" customFormat="1" ht="13">
      <c r="A75" s="33"/>
      <c r="B75" s="33"/>
      <c r="C75" s="52" t="s">
        <v>878</v>
      </c>
      <c r="D75" s="175" t="s">
        <v>2661</v>
      </c>
      <c r="E75" s="27" t="s">
        <v>1954</v>
      </c>
      <c r="F75" s="53"/>
      <c r="G75" s="43">
        <v>3</v>
      </c>
      <c r="H75" s="34"/>
    </row>
    <row r="76" spans="1:8" s="11" customFormat="1" ht="13">
      <c r="A76" s="33"/>
      <c r="B76" s="33"/>
      <c r="C76" s="52" t="s">
        <v>890</v>
      </c>
      <c r="D76" s="175" t="s">
        <v>2678</v>
      </c>
      <c r="E76" s="27" t="s">
        <v>1954</v>
      </c>
      <c r="F76" s="53"/>
      <c r="G76" s="43">
        <v>2</v>
      </c>
      <c r="H76" s="34"/>
    </row>
    <row r="77" spans="1:8" s="11" customFormat="1" ht="13">
      <c r="A77" s="33"/>
      <c r="B77" s="33"/>
      <c r="C77" s="52" t="s">
        <v>880</v>
      </c>
      <c r="D77" s="175" t="s">
        <v>2685</v>
      </c>
      <c r="E77" s="27" t="s">
        <v>1954</v>
      </c>
      <c r="F77" s="53"/>
      <c r="G77" s="43">
        <v>1</v>
      </c>
      <c r="H77" s="34"/>
    </row>
    <row r="78" spans="1:8" s="11" customFormat="1" ht="13">
      <c r="A78" s="33"/>
      <c r="B78" s="33"/>
      <c r="C78" s="52" t="s">
        <v>896</v>
      </c>
      <c r="D78" s="175" t="s">
        <v>2689</v>
      </c>
      <c r="E78" s="27" t="s">
        <v>1954</v>
      </c>
      <c r="F78" s="53"/>
      <c r="G78" s="43">
        <v>1</v>
      </c>
      <c r="H78" s="34"/>
    </row>
    <row r="79" spans="1:8" s="11" customFormat="1" ht="26">
      <c r="A79" s="33"/>
      <c r="B79" s="33"/>
      <c r="C79" s="52" t="s">
        <v>882</v>
      </c>
      <c r="D79" s="175" t="s">
        <v>2663</v>
      </c>
      <c r="E79" s="27" t="s">
        <v>1954</v>
      </c>
      <c r="F79" s="53"/>
      <c r="G79" s="43">
        <v>6</v>
      </c>
      <c r="H79" s="34"/>
    </row>
    <row r="80" spans="1:8" s="11" customFormat="1" ht="26">
      <c r="A80" s="33"/>
      <c r="B80" s="33"/>
      <c r="C80" s="52" t="s">
        <v>894</v>
      </c>
      <c r="D80" s="175" t="s">
        <v>2690</v>
      </c>
      <c r="E80" s="27" t="s">
        <v>1954</v>
      </c>
      <c r="F80" s="53"/>
      <c r="G80" s="43">
        <v>1</v>
      </c>
      <c r="H80" s="34"/>
    </row>
    <row r="81" spans="1:8" s="11" customFormat="1" ht="91">
      <c r="A81" s="33"/>
      <c r="B81" s="33"/>
      <c r="C81" s="52" t="s">
        <v>883</v>
      </c>
      <c r="D81" s="174" t="s">
        <v>2691</v>
      </c>
      <c r="E81" s="27" t="s">
        <v>1954</v>
      </c>
      <c r="F81" s="54"/>
      <c r="G81" s="43">
        <v>1</v>
      </c>
      <c r="H81" s="34">
        <f t="shared" ref="H81" si="3">F81*G81</f>
        <v>0</v>
      </c>
    </row>
    <row r="82" spans="1:8" s="11" customFormat="1" ht="13">
      <c r="A82" s="33" t="s">
        <v>1</v>
      </c>
      <c r="B82" s="33"/>
      <c r="C82" s="49" t="s">
        <v>865</v>
      </c>
      <c r="D82" s="49" t="s">
        <v>2648</v>
      </c>
      <c r="E82" s="27"/>
      <c r="F82" s="53"/>
      <c r="G82" s="56" t="s">
        <v>1928</v>
      </c>
      <c r="H82" s="57">
        <f>SUM(H8:H81)</f>
        <v>0</v>
      </c>
    </row>
    <row r="83" spans="1:8" s="11" customFormat="1" ht="26">
      <c r="A83" s="33" t="s">
        <v>3</v>
      </c>
      <c r="B83" s="33"/>
      <c r="C83" s="49" t="s">
        <v>897</v>
      </c>
      <c r="D83" s="80" t="s">
        <v>2692</v>
      </c>
      <c r="E83" s="27"/>
      <c r="F83" s="53"/>
      <c r="G83" s="43"/>
      <c r="H83" s="34"/>
    </row>
    <row r="84" spans="1:8" s="11" customFormat="1" ht="104">
      <c r="A84" s="51" t="s">
        <v>32</v>
      </c>
      <c r="B84" s="33"/>
      <c r="C84" s="52" t="s">
        <v>898</v>
      </c>
      <c r="D84" s="176" t="s">
        <v>2693</v>
      </c>
      <c r="E84" s="27"/>
      <c r="F84" s="53"/>
      <c r="G84" s="43"/>
      <c r="H84" s="34"/>
    </row>
    <row r="85" spans="1:8" s="11" customFormat="1" ht="13">
      <c r="A85" s="33"/>
      <c r="B85" s="33"/>
      <c r="C85" s="52" t="s">
        <v>899</v>
      </c>
      <c r="D85" s="177" t="s">
        <v>899</v>
      </c>
      <c r="E85" s="27" t="s">
        <v>2</v>
      </c>
      <c r="F85" s="53"/>
      <c r="G85" s="43">
        <v>13000</v>
      </c>
      <c r="H85" s="34">
        <f t="shared" ref="H85:H95" si="4">F85*G85</f>
        <v>0</v>
      </c>
    </row>
    <row r="86" spans="1:8" s="11" customFormat="1" ht="13">
      <c r="A86" s="33"/>
      <c r="B86" s="33"/>
      <c r="C86" s="52" t="s">
        <v>900</v>
      </c>
      <c r="D86" s="177" t="s">
        <v>900</v>
      </c>
      <c r="E86" s="27" t="s">
        <v>2</v>
      </c>
      <c r="F86" s="53"/>
      <c r="G86" s="43">
        <v>200</v>
      </c>
      <c r="H86" s="34">
        <f t="shared" si="4"/>
        <v>0</v>
      </c>
    </row>
    <row r="87" spans="1:8" s="11" customFormat="1" ht="13">
      <c r="A87" s="33"/>
      <c r="B87" s="33"/>
      <c r="C87" s="52" t="s">
        <v>901</v>
      </c>
      <c r="D87" s="177" t="s">
        <v>901</v>
      </c>
      <c r="E87" s="27" t="s">
        <v>2</v>
      </c>
      <c r="F87" s="53"/>
      <c r="G87" s="43">
        <v>40</v>
      </c>
      <c r="H87" s="34">
        <f t="shared" si="4"/>
        <v>0</v>
      </c>
    </row>
    <row r="88" spans="1:8" s="11" customFormat="1" ht="13">
      <c r="A88" s="33"/>
      <c r="B88" s="33"/>
      <c r="C88" s="52" t="s">
        <v>902</v>
      </c>
      <c r="D88" s="177" t="s">
        <v>902</v>
      </c>
      <c r="E88" s="27" t="s">
        <v>2</v>
      </c>
      <c r="F88" s="53"/>
      <c r="G88" s="43">
        <v>200</v>
      </c>
      <c r="H88" s="34">
        <f t="shared" si="4"/>
        <v>0</v>
      </c>
    </row>
    <row r="89" spans="1:8" s="11" customFormat="1" ht="13">
      <c r="A89" s="33"/>
      <c r="B89" s="33"/>
      <c r="C89" s="52" t="s">
        <v>903</v>
      </c>
      <c r="D89" s="177" t="s">
        <v>903</v>
      </c>
      <c r="E89" s="27" t="s">
        <v>2</v>
      </c>
      <c r="F89" s="53"/>
      <c r="G89" s="43">
        <v>320</v>
      </c>
      <c r="H89" s="34">
        <f t="shared" si="4"/>
        <v>0</v>
      </c>
    </row>
    <row r="90" spans="1:8" s="11" customFormat="1" ht="13">
      <c r="A90" s="33"/>
      <c r="B90" s="33"/>
      <c r="C90" s="52" t="s">
        <v>1570</v>
      </c>
      <c r="D90" s="52" t="s">
        <v>1570</v>
      </c>
      <c r="E90" s="27" t="s">
        <v>2</v>
      </c>
      <c r="F90" s="53"/>
      <c r="G90" s="43">
        <v>50</v>
      </c>
      <c r="H90" s="34">
        <f t="shared" si="4"/>
        <v>0</v>
      </c>
    </row>
    <row r="91" spans="1:8" s="11" customFormat="1" ht="13">
      <c r="A91" s="33"/>
      <c r="B91" s="33"/>
      <c r="C91" s="52" t="s">
        <v>904</v>
      </c>
      <c r="D91" s="177" t="s">
        <v>904</v>
      </c>
      <c r="E91" s="27" t="s">
        <v>2</v>
      </c>
      <c r="F91" s="53"/>
      <c r="G91" s="43">
        <v>15</v>
      </c>
      <c r="H91" s="34">
        <f t="shared" si="4"/>
        <v>0</v>
      </c>
    </row>
    <row r="92" spans="1:8" s="11" customFormat="1" ht="13">
      <c r="A92" s="33"/>
      <c r="B92" s="33"/>
      <c r="C92" s="52" t="s">
        <v>905</v>
      </c>
      <c r="D92" s="177" t="s">
        <v>905</v>
      </c>
      <c r="E92" s="27" t="s">
        <v>2</v>
      </c>
      <c r="F92" s="53"/>
      <c r="G92" s="43">
        <v>50</v>
      </c>
      <c r="H92" s="34">
        <f t="shared" si="4"/>
        <v>0</v>
      </c>
    </row>
    <row r="93" spans="1:8" s="11" customFormat="1" ht="13">
      <c r="A93" s="33"/>
      <c r="B93" s="33"/>
      <c r="C93" s="52" t="s">
        <v>906</v>
      </c>
      <c r="D93" s="177" t="s">
        <v>906</v>
      </c>
      <c r="E93" s="27" t="s">
        <v>2</v>
      </c>
      <c r="F93" s="53"/>
      <c r="G93" s="43">
        <v>100</v>
      </c>
      <c r="H93" s="34">
        <f t="shared" si="4"/>
        <v>0</v>
      </c>
    </row>
    <row r="94" spans="1:8" s="11" customFormat="1" ht="13">
      <c r="A94" s="33"/>
      <c r="B94" s="33"/>
      <c r="C94" s="52" t="s">
        <v>907</v>
      </c>
      <c r="D94" s="177" t="s">
        <v>907</v>
      </c>
      <c r="E94" s="27" t="s">
        <v>2</v>
      </c>
      <c r="F94" s="53"/>
      <c r="G94" s="43">
        <v>160</v>
      </c>
      <c r="H94" s="34">
        <f t="shared" si="4"/>
        <v>0</v>
      </c>
    </row>
    <row r="95" spans="1:8" s="11" customFormat="1" ht="13">
      <c r="A95" s="33"/>
      <c r="B95" s="33"/>
      <c r="C95" s="52" t="s">
        <v>908</v>
      </c>
      <c r="D95" s="177" t="s">
        <v>908</v>
      </c>
      <c r="E95" s="27" t="s">
        <v>2</v>
      </c>
      <c r="F95" s="53"/>
      <c r="G95" s="43">
        <v>250</v>
      </c>
      <c r="H95" s="34">
        <f t="shared" si="4"/>
        <v>0</v>
      </c>
    </row>
    <row r="96" spans="1:8" s="11" customFormat="1" ht="13">
      <c r="A96" s="33"/>
      <c r="B96" s="33"/>
      <c r="C96" s="52" t="s">
        <v>909</v>
      </c>
      <c r="D96" s="177" t="s">
        <v>909</v>
      </c>
      <c r="E96" s="27" t="s">
        <v>2</v>
      </c>
      <c r="F96" s="53"/>
      <c r="G96" s="43">
        <v>15600</v>
      </c>
      <c r="H96" s="34">
        <f t="shared" ref="H96" si="5">F96*G96</f>
        <v>0</v>
      </c>
    </row>
    <row r="97" spans="1:8" s="11" customFormat="1" ht="65">
      <c r="A97" s="51" t="s">
        <v>35</v>
      </c>
      <c r="B97" s="33"/>
      <c r="C97" s="52" t="s">
        <v>910</v>
      </c>
      <c r="D97" s="177" t="s">
        <v>2694</v>
      </c>
      <c r="E97" s="27" t="s">
        <v>2</v>
      </c>
      <c r="F97" s="54"/>
      <c r="G97" s="43">
        <v>1</v>
      </c>
      <c r="H97" s="34">
        <f t="shared" ref="H97" si="6">F97*G97</f>
        <v>0</v>
      </c>
    </row>
    <row r="98" spans="1:8" s="11" customFormat="1" ht="78">
      <c r="A98" s="51" t="s">
        <v>54</v>
      </c>
      <c r="B98" s="33"/>
      <c r="C98" s="52" t="s">
        <v>911</v>
      </c>
      <c r="D98" s="178" t="s">
        <v>2695</v>
      </c>
      <c r="E98" s="27" t="s">
        <v>2</v>
      </c>
      <c r="F98" s="54"/>
      <c r="G98" s="43">
        <v>250</v>
      </c>
      <c r="H98" s="34">
        <f t="shared" ref="H98" si="7">F98*G98</f>
        <v>0</v>
      </c>
    </row>
    <row r="99" spans="1:8" s="11" customFormat="1" ht="65">
      <c r="A99" s="51" t="s">
        <v>70</v>
      </c>
      <c r="B99" s="33"/>
      <c r="C99" s="52" t="s">
        <v>912</v>
      </c>
      <c r="D99" s="177" t="s">
        <v>2696</v>
      </c>
      <c r="E99" s="27" t="s">
        <v>253</v>
      </c>
      <c r="F99" s="54"/>
      <c r="G99" s="43">
        <v>10</v>
      </c>
      <c r="H99" s="34">
        <f t="shared" ref="H99" si="8">F99*G99</f>
        <v>0</v>
      </c>
    </row>
    <row r="100" spans="1:8" s="11" customFormat="1" ht="26">
      <c r="A100" s="33" t="s">
        <v>3</v>
      </c>
      <c r="B100" s="33"/>
      <c r="C100" s="49" t="s">
        <v>897</v>
      </c>
      <c r="D100" s="80" t="s">
        <v>2692</v>
      </c>
      <c r="E100" s="27"/>
      <c r="F100" s="53"/>
      <c r="G100" s="56" t="s">
        <v>1928</v>
      </c>
      <c r="H100" s="57">
        <f>SUM(H84:H99)</f>
        <v>0</v>
      </c>
    </row>
    <row r="101" spans="1:8" s="11" customFormat="1" ht="13">
      <c r="A101" s="33" t="s">
        <v>7</v>
      </c>
      <c r="B101" s="33"/>
      <c r="C101" s="49" t="s">
        <v>913</v>
      </c>
      <c r="D101" s="49" t="s">
        <v>2697</v>
      </c>
      <c r="E101" s="27"/>
      <c r="F101" s="53"/>
      <c r="G101" s="43"/>
      <c r="H101" s="34"/>
    </row>
    <row r="102" spans="1:8" s="11" customFormat="1" ht="312">
      <c r="A102" s="51" t="s">
        <v>72</v>
      </c>
      <c r="B102" s="33"/>
      <c r="C102" s="52" t="s">
        <v>914</v>
      </c>
      <c r="D102" s="52" t="s">
        <v>2797</v>
      </c>
      <c r="E102" s="27" t="s">
        <v>1954</v>
      </c>
      <c r="F102" s="54"/>
      <c r="G102" s="43">
        <v>29</v>
      </c>
      <c r="H102" s="34">
        <f t="shared" ref="H102" si="9">F102*G102</f>
        <v>0</v>
      </c>
    </row>
    <row r="103" spans="1:8" s="11" customFormat="1" ht="273">
      <c r="A103" s="51" t="s">
        <v>75</v>
      </c>
      <c r="B103" s="33"/>
      <c r="C103" s="52" t="s">
        <v>915</v>
      </c>
      <c r="D103" s="52" t="s">
        <v>2698</v>
      </c>
      <c r="E103" s="27" t="s">
        <v>1954</v>
      </c>
      <c r="F103" s="54"/>
      <c r="G103" s="43">
        <v>152</v>
      </c>
      <c r="H103" s="34">
        <f t="shared" ref="H103" si="10">F103*G103</f>
        <v>0</v>
      </c>
    </row>
    <row r="104" spans="1:8" s="11" customFormat="1" ht="273">
      <c r="A104" s="51" t="s">
        <v>77</v>
      </c>
      <c r="B104" s="33"/>
      <c r="C104" s="52" t="s">
        <v>916</v>
      </c>
      <c r="D104" s="52" t="s">
        <v>2699</v>
      </c>
      <c r="E104" s="27" t="s">
        <v>1954</v>
      </c>
      <c r="F104" s="54"/>
      <c r="G104" s="43">
        <v>104</v>
      </c>
      <c r="H104" s="34">
        <f t="shared" ref="H104" si="11">F104*G104</f>
        <v>0</v>
      </c>
    </row>
    <row r="105" spans="1:8" s="11" customFormat="1" ht="273">
      <c r="A105" s="51" t="s">
        <v>91</v>
      </c>
      <c r="B105" s="33"/>
      <c r="C105" s="52" t="s">
        <v>917</v>
      </c>
      <c r="D105" s="52" t="s">
        <v>2700</v>
      </c>
      <c r="E105" s="27" t="s">
        <v>1954</v>
      </c>
      <c r="F105" s="54"/>
      <c r="G105" s="43">
        <v>12</v>
      </c>
      <c r="H105" s="34">
        <f t="shared" ref="H105" si="12">F105*G105</f>
        <v>0</v>
      </c>
    </row>
    <row r="106" spans="1:8" s="11" customFormat="1" ht="312">
      <c r="A106" s="51" t="s">
        <v>101</v>
      </c>
      <c r="B106" s="33"/>
      <c r="C106" s="52" t="s">
        <v>918</v>
      </c>
      <c r="D106" s="52" t="s">
        <v>2798</v>
      </c>
      <c r="E106" s="27" t="s">
        <v>1954</v>
      </c>
      <c r="F106" s="54"/>
      <c r="G106" s="43">
        <v>24</v>
      </c>
      <c r="H106" s="34">
        <f t="shared" ref="H106" si="13">F106*G106</f>
        <v>0</v>
      </c>
    </row>
    <row r="107" spans="1:8" s="11" customFormat="1" ht="299">
      <c r="A107" s="51" t="s">
        <v>177</v>
      </c>
      <c r="B107" s="33"/>
      <c r="C107" s="52" t="s">
        <v>919</v>
      </c>
      <c r="D107" s="52" t="s">
        <v>2701</v>
      </c>
      <c r="E107" s="27" t="s">
        <v>1954</v>
      </c>
      <c r="F107" s="54"/>
      <c r="G107" s="43">
        <v>361</v>
      </c>
      <c r="H107" s="34">
        <f t="shared" ref="H107" si="14">F107*G107</f>
        <v>0</v>
      </c>
    </row>
    <row r="108" spans="1:8" s="11" customFormat="1" ht="39">
      <c r="A108" s="51" t="s">
        <v>178</v>
      </c>
      <c r="B108" s="33"/>
      <c r="C108" s="52" t="s">
        <v>920</v>
      </c>
      <c r="D108" s="52" t="s">
        <v>2702</v>
      </c>
      <c r="E108" s="27" t="s">
        <v>1954</v>
      </c>
      <c r="F108" s="54"/>
      <c r="G108" s="43">
        <v>361</v>
      </c>
      <c r="H108" s="34">
        <f t="shared" ref="H108" si="15">F108*G108</f>
        <v>0</v>
      </c>
    </row>
    <row r="109" spans="1:8" s="11" customFormat="1" ht="260">
      <c r="A109" s="51" t="s">
        <v>179</v>
      </c>
      <c r="B109" s="33"/>
      <c r="C109" s="52" t="s">
        <v>921</v>
      </c>
      <c r="D109" s="52" t="s">
        <v>2799</v>
      </c>
      <c r="E109" s="27" t="s">
        <v>1954</v>
      </c>
      <c r="F109" s="54"/>
      <c r="G109" s="43">
        <v>9</v>
      </c>
      <c r="H109" s="34">
        <f t="shared" ref="H109" si="16">F109*G109</f>
        <v>0</v>
      </c>
    </row>
    <row r="110" spans="1:8" s="11" customFormat="1" ht="52">
      <c r="A110" s="51" t="s">
        <v>180</v>
      </c>
      <c r="B110" s="33"/>
      <c r="C110" s="52" t="s">
        <v>922</v>
      </c>
      <c r="D110" s="52" t="s">
        <v>2703</v>
      </c>
      <c r="E110" s="27" t="s">
        <v>1954</v>
      </c>
      <c r="F110" s="54"/>
      <c r="G110" s="43">
        <v>9</v>
      </c>
      <c r="H110" s="34">
        <f t="shared" ref="H110" si="17">F110*G110</f>
        <v>0</v>
      </c>
    </row>
    <row r="111" spans="1:8" s="11" customFormat="1" ht="260">
      <c r="A111" s="51" t="s">
        <v>181</v>
      </c>
      <c r="B111" s="33"/>
      <c r="C111" s="52" t="s">
        <v>923</v>
      </c>
      <c r="D111" s="52" t="s">
        <v>2704</v>
      </c>
      <c r="E111" s="27" t="s">
        <v>1954</v>
      </c>
      <c r="F111" s="54"/>
      <c r="G111" s="43">
        <v>4</v>
      </c>
      <c r="H111" s="34">
        <f t="shared" ref="H111" si="18">F111*G111</f>
        <v>0</v>
      </c>
    </row>
    <row r="112" spans="1:8" s="11" customFormat="1" ht="273">
      <c r="A112" s="51" t="s">
        <v>182</v>
      </c>
      <c r="B112" s="33"/>
      <c r="C112" s="52" t="s">
        <v>924</v>
      </c>
      <c r="D112" s="52" t="s">
        <v>2705</v>
      </c>
      <c r="E112" s="27" t="s">
        <v>1954</v>
      </c>
      <c r="F112" s="54"/>
      <c r="G112" s="43">
        <v>6</v>
      </c>
      <c r="H112" s="34">
        <f t="shared" ref="H112" si="19">F112*G112</f>
        <v>0</v>
      </c>
    </row>
    <row r="113" spans="1:8" s="11" customFormat="1" ht="247">
      <c r="A113" s="51" t="s">
        <v>183</v>
      </c>
      <c r="B113" s="33"/>
      <c r="C113" s="52" t="s">
        <v>925</v>
      </c>
      <c r="D113" s="52" t="s">
        <v>2706</v>
      </c>
      <c r="E113" s="27" t="s">
        <v>1954</v>
      </c>
      <c r="F113" s="54"/>
      <c r="G113" s="43">
        <v>58</v>
      </c>
      <c r="H113" s="34">
        <f t="shared" ref="H113" si="20">F113*G113</f>
        <v>0</v>
      </c>
    </row>
    <row r="114" spans="1:8" s="11" customFormat="1" ht="273">
      <c r="A114" s="51" t="s">
        <v>184</v>
      </c>
      <c r="B114" s="33"/>
      <c r="C114" s="52" t="s">
        <v>926</v>
      </c>
      <c r="D114" s="52" t="s">
        <v>2707</v>
      </c>
      <c r="E114" s="27" t="s">
        <v>1954</v>
      </c>
      <c r="F114" s="54"/>
      <c r="G114" s="43">
        <v>14</v>
      </c>
      <c r="H114" s="34">
        <f t="shared" ref="H114" si="21">F114*G114</f>
        <v>0</v>
      </c>
    </row>
    <row r="115" spans="1:8" s="11" customFormat="1" ht="221">
      <c r="A115" s="51" t="s">
        <v>185</v>
      </c>
      <c r="B115" s="33"/>
      <c r="C115" s="52" t="s">
        <v>927</v>
      </c>
      <c r="D115" s="52" t="s">
        <v>2800</v>
      </c>
      <c r="E115" s="27" t="s">
        <v>1954</v>
      </c>
      <c r="F115" s="54"/>
      <c r="G115" s="43">
        <v>28</v>
      </c>
      <c r="H115" s="34">
        <f t="shared" ref="H115" si="22">F115*G115</f>
        <v>0</v>
      </c>
    </row>
    <row r="116" spans="1:8" s="11" customFormat="1" ht="52">
      <c r="A116" s="51" t="s">
        <v>186</v>
      </c>
      <c r="B116" s="33"/>
      <c r="C116" s="52" t="s">
        <v>928</v>
      </c>
      <c r="D116" s="52" t="s">
        <v>2708</v>
      </c>
      <c r="E116" s="27" t="s">
        <v>1954</v>
      </c>
      <c r="F116" s="54"/>
      <c r="G116" s="43">
        <v>28</v>
      </c>
      <c r="H116" s="34">
        <f t="shared" ref="H116" si="23">F116*G116</f>
        <v>0</v>
      </c>
    </row>
    <row r="117" spans="1:8" s="11" customFormat="1" ht="284.39999999999998" customHeight="1">
      <c r="A117" s="51" t="s">
        <v>187</v>
      </c>
      <c r="B117" s="33"/>
      <c r="C117" s="52" t="s">
        <v>929</v>
      </c>
      <c r="D117" s="52" t="s">
        <v>2801</v>
      </c>
      <c r="E117" s="27" t="s">
        <v>1954</v>
      </c>
      <c r="F117" s="54"/>
      <c r="G117" s="43">
        <v>90</v>
      </c>
      <c r="H117" s="34">
        <f t="shared" ref="H117" si="24">F117*G117</f>
        <v>0</v>
      </c>
    </row>
    <row r="118" spans="1:8" s="11" customFormat="1" ht="408.65" customHeight="1">
      <c r="A118" s="51" t="s">
        <v>188</v>
      </c>
      <c r="B118" s="33"/>
      <c r="C118" s="52" t="s">
        <v>930</v>
      </c>
      <c r="D118" s="52" t="s">
        <v>2802</v>
      </c>
      <c r="E118" s="27" t="s">
        <v>1954</v>
      </c>
      <c r="F118" s="54"/>
      <c r="G118" s="43">
        <v>10</v>
      </c>
      <c r="H118" s="34">
        <f t="shared" ref="H118" si="25">F118*G118</f>
        <v>0</v>
      </c>
    </row>
    <row r="119" spans="1:8" s="11" customFormat="1" ht="409.5">
      <c r="A119" s="51" t="s">
        <v>189</v>
      </c>
      <c r="B119" s="33"/>
      <c r="C119" s="52" t="s">
        <v>931</v>
      </c>
      <c r="D119" s="52" t="s">
        <v>2803</v>
      </c>
      <c r="E119" s="27" t="s">
        <v>1954</v>
      </c>
      <c r="F119" s="54"/>
      <c r="G119" s="43">
        <v>64</v>
      </c>
      <c r="H119" s="34">
        <f t="shared" ref="H119" si="26">F119*G119</f>
        <v>0</v>
      </c>
    </row>
    <row r="120" spans="1:8" s="11" customFormat="1" ht="409.5">
      <c r="A120" s="51" t="s">
        <v>190</v>
      </c>
      <c r="B120" s="33"/>
      <c r="C120" s="52" t="s">
        <v>932</v>
      </c>
      <c r="D120" s="52" t="s">
        <v>2804</v>
      </c>
      <c r="E120" s="27" t="s">
        <v>1954</v>
      </c>
      <c r="F120" s="54"/>
      <c r="G120" s="43">
        <v>21</v>
      </c>
      <c r="H120" s="34">
        <f t="shared" ref="H120" si="27">F120*G120</f>
        <v>0</v>
      </c>
    </row>
    <row r="121" spans="1:8" s="11" customFormat="1" ht="221">
      <c r="A121" s="51" t="s">
        <v>191</v>
      </c>
      <c r="B121" s="33"/>
      <c r="C121" s="52" t="s">
        <v>933</v>
      </c>
      <c r="D121" s="52" t="s">
        <v>2709</v>
      </c>
      <c r="E121" s="27" t="s">
        <v>1954</v>
      </c>
      <c r="F121" s="54"/>
      <c r="G121" s="43">
        <v>142</v>
      </c>
      <c r="H121" s="34">
        <f t="shared" ref="H121" si="28">F121*G121</f>
        <v>0</v>
      </c>
    </row>
    <row r="122" spans="1:8" s="11" customFormat="1" ht="39">
      <c r="A122" s="51" t="s">
        <v>192</v>
      </c>
      <c r="B122" s="33"/>
      <c r="C122" s="52" t="s">
        <v>934</v>
      </c>
      <c r="D122" s="52" t="s">
        <v>2710</v>
      </c>
      <c r="E122" s="27" t="s">
        <v>1954</v>
      </c>
      <c r="F122" s="54"/>
      <c r="G122" s="43">
        <v>38</v>
      </c>
      <c r="H122" s="34">
        <f t="shared" ref="H122" si="29">F122*G122</f>
        <v>0</v>
      </c>
    </row>
    <row r="123" spans="1:8" s="11" customFormat="1" ht="13">
      <c r="A123" s="33" t="s">
        <v>7</v>
      </c>
      <c r="B123" s="33"/>
      <c r="C123" s="49" t="s">
        <v>913</v>
      </c>
      <c r="D123" s="49" t="s">
        <v>2697</v>
      </c>
      <c r="E123" s="27"/>
      <c r="F123" s="54"/>
      <c r="G123" s="56" t="s">
        <v>1928</v>
      </c>
      <c r="H123" s="57">
        <f>SUM(H102:H122)</f>
        <v>0</v>
      </c>
    </row>
    <row r="124" spans="1:8" s="11" customFormat="1" ht="13">
      <c r="A124" s="33" t="s">
        <v>165</v>
      </c>
      <c r="B124" s="33"/>
      <c r="C124" s="49" t="s">
        <v>935</v>
      </c>
      <c r="D124" s="49" t="s">
        <v>2711</v>
      </c>
      <c r="E124" s="27"/>
      <c r="F124" s="54"/>
      <c r="G124" s="43"/>
      <c r="H124" s="34"/>
    </row>
    <row r="125" spans="1:8" s="11" customFormat="1" ht="156">
      <c r="A125" s="51" t="s">
        <v>193</v>
      </c>
      <c r="B125" s="33"/>
      <c r="C125" s="52" t="s">
        <v>936</v>
      </c>
      <c r="D125" s="176" t="s">
        <v>2712</v>
      </c>
      <c r="E125" s="29" t="s">
        <v>1951</v>
      </c>
      <c r="F125" s="54"/>
      <c r="G125" s="43">
        <v>31</v>
      </c>
      <c r="H125" s="34">
        <f t="shared" ref="H125" si="30">F125*G125</f>
        <v>0</v>
      </c>
    </row>
    <row r="126" spans="1:8" s="11" customFormat="1" ht="143">
      <c r="A126" s="51" t="s">
        <v>194</v>
      </c>
      <c r="B126" s="33"/>
      <c r="C126" s="52" t="s">
        <v>937</v>
      </c>
      <c r="D126" s="52" t="s">
        <v>2713</v>
      </c>
      <c r="E126" s="29" t="s">
        <v>1951</v>
      </c>
      <c r="F126" s="54"/>
      <c r="G126" s="43">
        <v>82</v>
      </c>
      <c r="H126" s="34">
        <f t="shared" ref="H126" si="31">F126*G126</f>
        <v>0</v>
      </c>
    </row>
    <row r="127" spans="1:8" s="11" customFormat="1" ht="156">
      <c r="A127" s="51" t="s">
        <v>195</v>
      </c>
      <c r="B127" s="33"/>
      <c r="C127" s="52" t="s">
        <v>938</v>
      </c>
      <c r="D127" s="52" t="s">
        <v>2714</v>
      </c>
      <c r="E127" s="29" t="s">
        <v>1951</v>
      </c>
      <c r="F127" s="54"/>
      <c r="G127" s="43">
        <v>14</v>
      </c>
      <c r="H127" s="34">
        <f t="shared" ref="H127" si="32">F127*G127</f>
        <v>0</v>
      </c>
    </row>
    <row r="128" spans="1:8" s="11" customFormat="1" ht="65">
      <c r="A128" s="51" t="s">
        <v>196</v>
      </c>
      <c r="B128" s="33"/>
      <c r="C128" s="52" t="s">
        <v>939</v>
      </c>
      <c r="D128" s="176" t="s">
        <v>2715</v>
      </c>
      <c r="E128" s="29" t="s">
        <v>1951</v>
      </c>
      <c r="F128" s="54"/>
      <c r="G128" s="43">
        <v>4</v>
      </c>
      <c r="H128" s="34">
        <f t="shared" ref="H128" si="33">F128*G128</f>
        <v>0</v>
      </c>
    </row>
    <row r="129" spans="1:8" s="11" customFormat="1" ht="143">
      <c r="A129" s="51" t="s">
        <v>197</v>
      </c>
      <c r="B129" s="33"/>
      <c r="C129" s="52" t="s">
        <v>940</v>
      </c>
      <c r="D129" s="52" t="s">
        <v>2718</v>
      </c>
      <c r="E129" s="29" t="s">
        <v>1951</v>
      </c>
      <c r="F129" s="54"/>
      <c r="G129" s="43">
        <v>4</v>
      </c>
      <c r="H129" s="34">
        <f t="shared" ref="H129" si="34">F129*G129</f>
        <v>0</v>
      </c>
    </row>
    <row r="130" spans="1:8" s="11" customFormat="1" ht="143">
      <c r="A130" s="51" t="s">
        <v>198</v>
      </c>
      <c r="B130" s="33"/>
      <c r="C130" s="52" t="s">
        <v>941</v>
      </c>
      <c r="D130" s="52" t="s">
        <v>2717</v>
      </c>
      <c r="E130" s="29" t="s">
        <v>1951</v>
      </c>
      <c r="F130" s="54"/>
      <c r="G130" s="43">
        <v>29</v>
      </c>
      <c r="H130" s="34">
        <f t="shared" ref="H130" si="35">F130*G130</f>
        <v>0</v>
      </c>
    </row>
    <row r="131" spans="1:8" s="11" customFormat="1" ht="156">
      <c r="A131" s="51" t="s">
        <v>199</v>
      </c>
      <c r="B131" s="33"/>
      <c r="C131" s="52" t="s">
        <v>942</v>
      </c>
      <c r="D131" s="52" t="s">
        <v>2716</v>
      </c>
      <c r="E131" s="29" t="s">
        <v>1951</v>
      </c>
      <c r="F131" s="54"/>
      <c r="G131" s="43">
        <v>31</v>
      </c>
      <c r="H131" s="34">
        <f t="shared" ref="H131" si="36">F131*G131</f>
        <v>0</v>
      </c>
    </row>
    <row r="132" spans="1:8" s="11" customFormat="1" ht="143">
      <c r="A132" s="51" t="s">
        <v>200</v>
      </c>
      <c r="B132" s="33"/>
      <c r="C132" s="52" t="s">
        <v>943</v>
      </c>
      <c r="D132" s="52" t="s">
        <v>2719</v>
      </c>
      <c r="E132" s="29" t="s">
        <v>1951</v>
      </c>
      <c r="F132" s="54"/>
      <c r="G132" s="43">
        <v>27</v>
      </c>
      <c r="H132" s="34">
        <f t="shared" ref="H132" si="37">F132*G132</f>
        <v>0</v>
      </c>
    </row>
    <row r="133" spans="1:8" s="11" customFormat="1" ht="52">
      <c r="A133" s="51" t="s">
        <v>201</v>
      </c>
      <c r="B133" s="33"/>
      <c r="C133" s="52" t="s">
        <v>1073</v>
      </c>
      <c r="D133" s="176" t="s">
        <v>2720</v>
      </c>
      <c r="E133" s="29" t="s">
        <v>1951</v>
      </c>
      <c r="F133" s="54"/>
      <c r="G133" s="43">
        <v>36</v>
      </c>
      <c r="H133" s="34">
        <f t="shared" ref="H133" si="38">F133*G133</f>
        <v>0</v>
      </c>
    </row>
    <row r="134" spans="1:8" s="11" customFormat="1" ht="65">
      <c r="A134" s="51" t="s">
        <v>202</v>
      </c>
      <c r="B134" s="33"/>
      <c r="C134" s="52" t="s">
        <v>1074</v>
      </c>
      <c r="D134" s="176" t="s">
        <v>2721</v>
      </c>
      <c r="E134" s="29" t="s">
        <v>1951</v>
      </c>
      <c r="F134" s="54"/>
      <c r="G134" s="43">
        <v>30</v>
      </c>
      <c r="H134" s="34">
        <f t="shared" ref="H134" si="39">F134*G134</f>
        <v>0</v>
      </c>
    </row>
    <row r="135" spans="1:8" s="11" customFormat="1" ht="143">
      <c r="A135" s="51" t="s">
        <v>203</v>
      </c>
      <c r="B135" s="33"/>
      <c r="C135" s="52" t="s">
        <v>944</v>
      </c>
      <c r="D135" s="52" t="s">
        <v>2722</v>
      </c>
      <c r="E135" s="29" t="s">
        <v>1951</v>
      </c>
      <c r="F135" s="54"/>
      <c r="G135" s="43">
        <v>58</v>
      </c>
      <c r="H135" s="34">
        <f t="shared" ref="H135" si="40">F135*G135</f>
        <v>0</v>
      </c>
    </row>
    <row r="136" spans="1:8" s="11" customFormat="1" ht="143">
      <c r="A136" s="51" t="s">
        <v>204</v>
      </c>
      <c r="B136" s="33"/>
      <c r="C136" s="52" t="s">
        <v>945</v>
      </c>
      <c r="D136" s="52" t="s">
        <v>2724</v>
      </c>
      <c r="E136" s="29" t="s">
        <v>1951</v>
      </c>
      <c r="F136" s="54"/>
      <c r="G136" s="43">
        <v>10</v>
      </c>
      <c r="H136" s="34">
        <f t="shared" ref="H136" si="41">F136*G136</f>
        <v>0</v>
      </c>
    </row>
    <row r="137" spans="1:8" s="11" customFormat="1" ht="143">
      <c r="A137" s="51" t="s">
        <v>205</v>
      </c>
      <c r="B137" s="33"/>
      <c r="C137" s="52" t="s">
        <v>946</v>
      </c>
      <c r="D137" s="52" t="s">
        <v>2725</v>
      </c>
      <c r="E137" s="29" t="s">
        <v>1951</v>
      </c>
      <c r="F137" s="54"/>
      <c r="G137" s="43">
        <v>3</v>
      </c>
      <c r="H137" s="34">
        <f t="shared" ref="H137" si="42">F137*G137</f>
        <v>0</v>
      </c>
    </row>
    <row r="138" spans="1:8" s="11" customFormat="1" ht="143">
      <c r="A138" s="51" t="s">
        <v>206</v>
      </c>
      <c r="B138" s="33"/>
      <c r="C138" s="52" t="s">
        <v>947</v>
      </c>
      <c r="D138" s="52" t="s">
        <v>2723</v>
      </c>
      <c r="E138" s="29" t="s">
        <v>1951</v>
      </c>
      <c r="F138" s="54"/>
      <c r="G138" s="43">
        <v>30</v>
      </c>
      <c r="H138" s="34">
        <f t="shared" ref="H138" si="43">F138*G138</f>
        <v>0</v>
      </c>
    </row>
    <row r="139" spans="1:8" s="11" customFormat="1" ht="143">
      <c r="A139" s="51" t="s">
        <v>207</v>
      </c>
      <c r="B139" s="33"/>
      <c r="C139" s="52" t="s">
        <v>948</v>
      </c>
      <c r="D139" s="52" t="s">
        <v>2726</v>
      </c>
      <c r="E139" s="29" t="s">
        <v>1951</v>
      </c>
      <c r="F139" s="54"/>
      <c r="G139" s="43">
        <v>1</v>
      </c>
      <c r="H139" s="34">
        <f t="shared" ref="H139" si="44">F139*G139</f>
        <v>0</v>
      </c>
    </row>
    <row r="140" spans="1:8" s="11" customFormat="1" ht="65">
      <c r="A140" s="51" t="s">
        <v>208</v>
      </c>
      <c r="B140" s="33"/>
      <c r="C140" s="52" t="s">
        <v>949</v>
      </c>
      <c r="D140" s="52" t="s">
        <v>2727</v>
      </c>
      <c r="E140" s="29" t="s">
        <v>1951</v>
      </c>
      <c r="F140" s="54"/>
      <c r="G140" s="43">
        <v>2</v>
      </c>
      <c r="H140" s="34">
        <f t="shared" ref="H140" si="45">F140*G140</f>
        <v>0</v>
      </c>
    </row>
    <row r="141" spans="1:8" s="11" customFormat="1" ht="13">
      <c r="A141" s="33" t="s">
        <v>165</v>
      </c>
      <c r="B141" s="33"/>
      <c r="C141" s="49" t="s">
        <v>935</v>
      </c>
      <c r="D141" s="49" t="s">
        <v>2711</v>
      </c>
      <c r="E141" s="27"/>
      <c r="F141" s="54"/>
      <c r="G141" s="56" t="s">
        <v>1928</v>
      </c>
      <c r="H141" s="57">
        <f>SUM(H125:H140)</f>
        <v>0</v>
      </c>
    </row>
    <row r="142" spans="1:8" s="11" customFormat="1" ht="26">
      <c r="A142" s="33" t="s">
        <v>171</v>
      </c>
      <c r="B142" s="33"/>
      <c r="C142" s="49" t="s">
        <v>950</v>
      </c>
      <c r="D142" s="80" t="s">
        <v>2732</v>
      </c>
      <c r="E142" s="27"/>
      <c r="F142" s="54"/>
      <c r="G142" s="43"/>
      <c r="H142" s="34"/>
    </row>
    <row r="143" spans="1:8" s="11" customFormat="1" ht="91">
      <c r="A143" s="51" t="s">
        <v>209</v>
      </c>
      <c r="B143" s="33"/>
      <c r="C143" s="52" t="s">
        <v>951</v>
      </c>
      <c r="D143" s="52" t="s">
        <v>2729</v>
      </c>
      <c r="E143" s="27" t="s">
        <v>2</v>
      </c>
      <c r="F143" s="54"/>
      <c r="G143" s="43">
        <v>750</v>
      </c>
      <c r="H143" s="34">
        <f t="shared" ref="H143" si="46">F143*G143</f>
        <v>0</v>
      </c>
    </row>
    <row r="144" spans="1:8" s="11" customFormat="1" ht="301.25" customHeight="1">
      <c r="A144" s="51" t="s">
        <v>210</v>
      </c>
      <c r="B144" s="33"/>
      <c r="C144" s="52" t="s">
        <v>952</v>
      </c>
      <c r="D144" s="52" t="s">
        <v>2730</v>
      </c>
      <c r="E144" s="27" t="s">
        <v>2</v>
      </c>
      <c r="F144" s="54"/>
      <c r="G144" s="43">
        <v>1500</v>
      </c>
      <c r="H144" s="34">
        <f t="shared" ref="H144" si="47">F144*G144</f>
        <v>0</v>
      </c>
    </row>
    <row r="145" spans="1:8" s="11" customFormat="1" ht="130">
      <c r="A145" s="51" t="s">
        <v>211</v>
      </c>
      <c r="B145" s="33"/>
      <c r="C145" s="52" t="s">
        <v>953</v>
      </c>
      <c r="D145" s="52" t="s">
        <v>2731</v>
      </c>
      <c r="E145" s="27" t="s">
        <v>1954</v>
      </c>
      <c r="F145" s="54"/>
      <c r="G145" s="43">
        <v>1</v>
      </c>
      <c r="H145" s="34">
        <f t="shared" ref="H145" si="48">F145*G145</f>
        <v>0</v>
      </c>
    </row>
    <row r="146" spans="1:8" s="11" customFormat="1" ht="26">
      <c r="A146" s="33" t="s">
        <v>171</v>
      </c>
      <c r="B146" s="33"/>
      <c r="C146" s="49" t="s">
        <v>950</v>
      </c>
      <c r="D146" s="80" t="s">
        <v>2732</v>
      </c>
      <c r="E146" s="27"/>
      <c r="F146" s="54"/>
      <c r="G146" s="56" t="s">
        <v>1928</v>
      </c>
      <c r="H146" s="57">
        <f>SUM(H143:H145)</f>
        <v>0</v>
      </c>
    </row>
    <row r="147" spans="1:8" s="11" customFormat="1" ht="26">
      <c r="A147" s="33" t="s">
        <v>172</v>
      </c>
      <c r="B147" s="33"/>
      <c r="C147" s="49" t="s">
        <v>954</v>
      </c>
      <c r="D147" s="80" t="s">
        <v>2733</v>
      </c>
      <c r="E147" s="27"/>
      <c r="F147" s="54"/>
      <c r="G147" s="43"/>
      <c r="H147" s="34"/>
    </row>
    <row r="148" spans="1:8" s="11" customFormat="1" ht="91">
      <c r="A148" s="51" t="s">
        <v>212</v>
      </c>
      <c r="B148" s="33"/>
      <c r="C148" s="52" t="s">
        <v>955</v>
      </c>
      <c r="D148" s="52" t="s">
        <v>2734</v>
      </c>
      <c r="E148" s="27" t="s">
        <v>2</v>
      </c>
      <c r="F148" s="54"/>
      <c r="G148" s="43">
        <v>800</v>
      </c>
      <c r="H148" s="34">
        <f t="shared" ref="H148" si="49">F148*G148</f>
        <v>0</v>
      </c>
    </row>
    <row r="149" spans="1:8" s="11" customFormat="1" ht="65">
      <c r="A149" s="51" t="s">
        <v>213</v>
      </c>
      <c r="B149" s="33"/>
      <c r="C149" s="52" t="s">
        <v>956</v>
      </c>
      <c r="D149" s="52" t="s">
        <v>2735</v>
      </c>
      <c r="E149" s="27"/>
      <c r="F149" s="54"/>
      <c r="G149" s="43"/>
      <c r="H149" s="34"/>
    </row>
    <row r="150" spans="1:8" s="11" customFormat="1" ht="13">
      <c r="A150" s="51"/>
      <c r="B150" s="33"/>
      <c r="C150" s="52" t="s">
        <v>957</v>
      </c>
      <c r="D150" s="178" t="s">
        <v>2736</v>
      </c>
      <c r="E150" s="27" t="s">
        <v>1954</v>
      </c>
      <c r="F150" s="54"/>
      <c r="G150" s="43">
        <v>13</v>
      </c>
      <c r="H150" s="34">
        <f t="shared" ref="H150" si="50">F150*G150</f>
        <v>0</v>
      </c>
    </row>
    <row r="151" spans="1:8" s="11" customFormat="1" ht="13">
      <c r="A151" s="51"/>
      <c r="B151" s="33"/>
      <c r="C151" s="52" t="s">
        <v>958</v>
      </c>
      <c r="D151" s="179" t="s">
        <v>2737</v>
      </c>
      <c r="E151" s="27" t="s">
        <v>1954</v>
      </c>
      <c r="F151" s="54"/>
      <c r="G151" s="43">
        <v>191</v>
      </c>
      <c r="H151" s="34">
        <f t="shared" ref="H151:H158" si="51">F151*G151</f>
        <v>0</v>
      </c>
    </row>
    <row r="152" spans="1:8" s="11" customFormat="1" ht="13">
      <c r="A152" s="51"/>
      <c r="B152" s="33"/>
      <c r="C152" s="52" t="s">
        <v>959</v>
      </c>
      <c r="D152" s="179" t="s">
        <v>2738</v>
      </c>
      <c r="E152" s="27" t="s">
        <v>1954</v>
      </c>
      <c r="F152" s="54"/>
      <c r="G152" s="43">
        <v>128</v>
      </c>
      <c r="H152" s="34">
        <f t="shared" si="51"/>
        <v>0</v>
      </c>
    </row>
    <row r="153" spans="1:8" s="11" customFormat="1" ht="13">
      <c r="A153" s="51"/>
      <c r="B153" s="33"/>
      <c r="C153" s="52" t="s">
        <v>960</v>
      </c>
      <c r="D153" s="179" t="s">
        <v>2739</v>
      </c>
      <c r="E153" s="27" t="s">
        <v>1954</v>
      </c>
      <c r="F153" s="54"/>
      <c r="G153" s="43">
        <v>26</v>
      </c>
      <c r="H153" s="34">
        <f t="shared" si="51"/>
        <v>0</v>
      </c>
    </row>
    <row r="154" spans="1:8" s="11" customFormat="1" ht="13">
      <c r="A154" s="51"/>
      <c r="B154" s="33"/>
      <c r="C154" s="52" t="s">
        <v>961</v>
      </c>
      <c r="D154" s="178" t="s">
        <v>2740</v>
      </c>
      <c r="E154" s="27" t="s">
        <v>1954</v>
      </c>
      <c r="F154" s="54"/>
      <c r="G154" s="43">
        <v>128</v>
      </c>
      <c r="H154" s="34">
        <f t="shared" si="51"/>
        <v>0</v>
      </c>
    </row>
    <row r="155" spans="1:8" s="11" customFormat="1" ht="13">
      <c r="A155" s="51"/>
      <c r="B155" s="33"/>
      <c r="C155" s="52" t="s">
        <v>962</v>
      </c>
      <c r="D155" s="178" t="s">
        <v>962</v>
      </c>
      <c r="E155" s="27" t="s">
        <v>1954</v>
      </c>
      <c r="F155" s="54"/>
      <c r="G155" s="43">
        <v>346</v>
      </c>
      <c r="H155" s="34">
        <f t="shared" si="51"/>
        <v>0</v>
      </c>
    </row>
    <row r="156" spans="1:8" s="11" customFormat="1" ht="13">
      <c r="A156" s="51"/>
      <c r="B156" s="33"/>
      <c r="C156" s="52" t="s">
        <v>963</v>
      </c>
      <c r="D156" s="178" t="s">
        <v>963</v>
      </c>
      <c r="E156" s="27" t="s">
        <v>1954</v>
      </c>
      <c r="F156" s="54"/>
      <c r="G156" s="43">
        <v>854</v>
      </c>
      <c r="H156" s="34">
        <f t="shared" si="51"/>
        <v>0</v>
      </c>
    </row>
    <row r="157" spans="1:8" s="11" customFormat="1" ht="13">
      <c r="A157" s="51"/>
      <c r="B157" s="33"/>
      <c r="C157" s="52" t="s">
        <v>964</v>
      </c>
      <c r="D157" s="178" t="s">
        <v>964</v>
      </c>
      <c r="E157" s="27" t="s">
        <v>1954</v>
      </c>
      <c r="F157" s="54"/>
      <c r="G157" s="43">
        <v>26</v>
      </c>
      <c r="H157" s="34">
        <f t="shared" si="51"/>
        <v>0</v>
      </c>
    </row>
    <row r="158" spans="1:8" s="11" customFormat="1" ht="39">
      <c r="A158" s="51" t="s">
        <v>214</v>
      </c>
      <c r="B158" s="33"/>
      <c r="C158" s="52" t="s">
        <v>965</v>
      </c>
      <c r="D158" s="52" t="s">
        <v>2741</v>
      </c>
      <c r="E158" s="27" t="s">
        <v>2644</v>
      </c>
      <c r="F158" s="54"/>
      <c r="G158" s="43">
        <v>1</v>
      </c>
      <c r="H158" s="34">
        <f t="shared" si="51"/>
        <v>0</v>
      </c>
    </row>
    <row r="159" spans="1:8" s="11" customFormat="1" ht="104">
      <c r="A159" s="51" t="s">
        <v>215</v>
      </c>
      <c r="B159" s="33"/>
      <c r="C159" s="52" t="s">
        <v>966</v>
      </c>
      <c r="D159" s="52" t="s">
        <v>2742</v>
      </c>
      <c r="E159" s="27" t="s">
        <v>2</v>
      </c>
      <c r="F159" s="54"/>
      <c r="G159" s="43">
        <v>260</v>
      </c>
      <c r="H159" s="34">
        <f t="shared" ref="H159" si="52">F159*G159</f>
        <v>0</v>
      </c>
    </row>
    <row r="160" spans="1:8" s="11" customFormat="1" ht="91">
      <c r="A160" s="51" t="s">
        <v>216</v>
      </c>
      <c r="B160" s="33"/>
      <c r="C160" s="52" t="s">
        <v>967</v>
      </c>
      <c r="D160" s="52" t="s">
        <v>2743</v>
      </c>
      <c r="E160" s="27" t="s">
        <v>2</v>
      </c>
      <c r="F160" s="54"/>
      <c r="G160" s="43">
        <v>1260</v>
      </c>
      <c r="H160" s="34">
        <f t="shared" ref="H160" si="53">F160*G160</f>
        <v>0</v>
      </c>
    </row>
    <row r="161" spans="1:8" s="11" customFormat="1" ht="26">
      <c r="A161" s="33" t="s">
        <v>172</v>
      </c>
      <c r="B161" s="33"/>
      <c r="C161" s="49" t="s">
        <v>954</v>
      </c>
      <c r="D161" s="80" t="s">
        <v>2733</v>
      </c>
      <c r="E161" s="27"/>
      <c r="F161" s="54"/>
      <c r="G161" s="56" t="s">
        <v>1928</v>
      </c>
      <c r="H161" s="57">
        <f>SUM(H148:H160)</f>
        <v>0</v>
      </c>
    </row>
    <row r="162" spans="1:8" s="11" customFormat="1" ht="13">
      <c r="A162" s="33" t="s">
        <v>173</v>
      </c>
      <c r="B162" s="33"/>
      <c r="C162" s="49" t="s">
        <v>968</v>
      </c>
      <c r="D162" s="49" t="s">
        <v>2744</v>
      </c>
      <c r="E162" s="27"/>
      <c r="F162" s="54"/>
      <c r="G162" s="43"/>
      <c r="H162" s="34"/>
    </row>
    <row r="163" spans="1:8" s="11" customFormat="1" ht="143">
      <c r="A163" s="51" t="s">
        <v>416</v>
      </c>
      <c r="B163" s="33"/>
      <c r="C163" s="52" t="s">
        <v>969</v>
      </c>
      <c r="D163" s="52" t="s">
        <v>2745</v>
      </c>
      <c r="E163" s="27" t="s">
        <v>1954</v>
      </c>
      <c r="F163" s="54"/>
      <c r="G163" s="43">
        <v>3</v>
      </c>
      <c r="H163" s="34">
        <f t="shared" ref="H163" si="54">F163*G163</f>
        <v>0</v>
      </c>
    </row>
    <row r="164" spans="1:8" s="11" customFormat="1" ht="143">
      <c r="A164" s="51" t="s">
        <v>417</v>
      </c>
      <c r="B164" s="33"/>
      <c r="C164" s="52" t="s">
        <v>970</v>
      </c>
      <c r="D164" s="52" t="s">
        <v>2746</v>
      </c>
      <c r="E164" s="27" t="s">
        <v>1954</v>
      </c>
      <c r="F164" s="54"/>
      <c r="G164" s="43">
        <v>10</v>
      </c>
      <c r="H164" s="34">
        <f t="shared" ref="H164" si="55">F164*G164</f>
        <v>0</v>
      </c>
    </row>
    <row r="165" spans="1:8" s="11" customFormat="1" ht="91">
      <c r="A165" s="51" t="s">
        <v>418</v>
      </c>
      <c r="B165" s="33"/>
      <c r="C165" s="52" t="s">
        <v>971</v>
      </c>
      <c r="D165" s="52" t="s">
        <v>2747</v>
      </c>
      <c r="E165" s="27" t="s">
        <v>1954</v>
      </c>
      <c r="F165" s="54"/>
      <c r="G165" s="43">
        <v>1</v>
      </c>
      <c r="H165" s="34">
        <f t="shared" ref="H165" si="56">F165*G165</f>
        <v>0</v>
      </c>
    </row>
    <row r="166" spans="1:8" s="11" customFormat="1" ht="91">
      <c r="A166" s="51" t="s">
        <v>419</v>
      </c>
      <c r="B166" s="33"/>
      <c r="C166" s="52" t="s">
        <v>972</v>
      </c>
      <c r="D166" s="52" t="s">
        <v>2748</v>
      </c>
      <c r="E166" s="27" t="s">
        <v>1954</v>
      </c>
      <c r="F166" s="54"/>
      <c r="G166" s="43">
        <v>1</v>
      </c>
      <c r="H166" s="34">
        <f t="shared" ref="H166" si="57">F166*G166</f>
        <v>0</v>
      </c>
    </row>
    <row r="167" spans="1:8" s="11" customFormat="1" ht="91">
      <c r="A167" s="51" t="s">
        <v>420</v>
      </c>
      <c r="B167" s="33"/>
      <c r="C167" s="52" t="s">
        <v>973</v>
      </c>
      <c r="D167" s="52" t="s">
        <v>2750</v>
      </c>
      <c r="E167" s="27" t="s">
        <v>1954</v>
      </c>
      <c r="F167" s="54"/>
      <c r="G167" s="43">
        <v>2</v>
      </c>
      <c r="H167" s="34">
        <f t="shared" ref="H167" si="58">F167*G167</f>
        <v>0</v>
      </c>
    </row>
    <row r="168" spans="1:8" s="11" customFormat="1" ht="91">
      <c r="A168" s="51" t="s">
        <v>421</v>
      </c>
      <c r="B168" s="33"/>
      <c r="C168" s="52" t="s">
        <v>974</v>
      </c>
      <c r="D168" s="52" t="s">
        <v>2749</v>
      </c>
      <c r="E168" s="27" t="s">
        <v>1954</v>
      </c>
      <c r="F168" s="54"/>
      <c r="G168" s="43">
        <v>4</v>
      </c>
      <c r="H168" s="34">
        <f t="shared" ref="H168" si="59">F168*G168</f>
        <v>0</v>
      </c>
    </row>
    <row r="169" spans="1:8" s="11" customFormat="1" ht="130">
      <c r="A169" s="51" t="s">
        <v>423</v>
      </c>
      <c r="B169" s="33"/>
      <c r="C169" s="52" t="s">
        <v>975</v>
      </c>
      <c r="D169" s="52" t="s">
        <v>2751</v>
      </c>
      <c r="E169" s="27" t="s">
        <v>1954</v>
      </c>
      <c r="F169" s="54"/>
      <c r="G169" s="43">
        <v>64</v>
      </c>
      <c r="H169" s="34">
        <f t="shared" ref="H169" si="60">F169*G169</f>
        <v>0</v>
      </c>
    </row>
    <row r="170" spans="1:8" s="11" customFormat="1" ht="130">
      <c r="A170" s="51" t="s">
        <v>424</v>
      </c>
      <c r="B170" s="33"/>
      <c r="C170" s="52" t="s">
        <v>976</v>
      </c>
      <c r="D170" s="52" t="s">
        <v>2752</v>
      </c>
      <c r="E170" s="27" t="s">
        <v>1954</v>
      </c>
      <c r="F170" s="54"/>
      <c r="G170" s="43">
        <v>83</v>
      </c>
      <c r="H170" s="34">
        <f t="shared" ref="H170" si="61">F170*G170</f>
        <v>0</v>
      </c>
    </row>
    <row r="171" spans="1:8" s="11" customFormat="1" ht="130">
      <c r="A171" s="51" t="s">
        <v>425</v>
      </c>
      <c r="B171" s="33"/>
      <c r="C171" s="52" t="s">
        <v>977</v>
      </c>
      <c r="D171" s="52" t="s">
        <v>2753</v>
      </c>
      <c r="E171" s="27" t="s">
        <v>1954</v>
      </c>
      <c r="F171" s="54"/>
      <c r="G171" s="43">
        <v>69</v>
      </c>
      <c r="H171" s="34">
        <f t="shared" ref="H171" si="62">F171*G171</f>
        <v>0</v>
      </c>
    </row>
    <row r="172" spans="1:8" s="11" customFormat="1" ht="91">
      <c r="A172" s="51" t="s">
        <v>426</v>
      </c>
      <c r="B172" s="33"/>
      <c r="C172" s="52" t="s">
        <v>978</v>
      </c>
      <c r="D172" s="52" t="s">
        <v>2754</v>
      </c>
      <c r="E172" s="27" t="s">
        <v>1954</v>
      </c>
      <c r="F172" s="54"/>
      <c r="G172" s="43">
        <v>7</v>
      </c>
      <c r="H172" s="34">
        <f t="shared" ref="H172" si="63">F172*G172</f>
        <v>0</v>
      </c>
    </row>
    <row r="173" spans="1:8" s="11" customFormat="1" ht="91">
      <c r="A173" s="51" t="s">
        <v>427</v>
      </c>
      <c r="B173" s="33"/>
      <c r="C173" s="52" t="s">
        <v>979</v>
      </c>
      <c r="D173" s="52" t="s">
        <v>2755</v>
      </c>
      <c r="E173" s="27" t="s">
        <v>1954</v>
      </c>
      <c r="F173" s="54"/>
      <c r="G173" s="43">
        <v>8</v>
      </c>
      <c r="H173" s="34">
        <f t="shared" ref="H173" si="64">F173*G173</f>
        <v>0</v>
      </c>
    </row>
    <row r="174" spans="1:8" s="11" customFormat="1" ht="91">
      <c r="A174" s="51" t="s">
        <v>428</v>
      </c>
      <c r="B174" s="33"/>
      <c r="C174" s="52" t="s">
        <v>980</v>
      </c>
      <c r="D174" s="52" t="s">
        <v>2756</v>
      </c>
      <c r="E174" s="27" t="s">
        <v>1954</v>
      </c>
      <c r="F174" s="54"/>
      <c r="G174" s="43">
        <v>4</v>
      </c>
      <c r="H174" s="34">
        <f t="shared" ref="H174" si="65">F174*G174</f>
        <v>0</v>
      </c>
    </row>
    <row r="175" spans="1:8" s="11" customFormat="1" ht="91">
      <c r="A175" s="51" t="s">
        <v>429</v>
      </c>
      <c r="B175" s="33"/>
      <c r="C175" s="52" t="s">
        <v>981</v>
      </c>
      <c r="D175" s="52" t="s">
        <v>2757</v>
      </c>
      <c r="E175" s="27" t="s">
        <v>1954</v>
      </c>
      <c r="F175" s="54"/>
      <c r="G175" s="43">
        <v>1</v>
      </c>
      <c r="H175" s="34">
        <f t="shared" ref="H175" si="66">F175*G175</f>
        <v>0</v>
      </c>
    </row>
    <row r="176" spans="1:8" s="11" customFormat="1" ht="91">
      <c r="A176" s="51" t="s">
        <v>430</v>
      </c>
      <c r="B176" s="33"/>
      <c r="C176" s="52" t="s">
        <v>982</v>
      </c>
      <c r="D176" s="52" t="s">
        <v>2758</v>
      </c>
      <c r="E176" s="27" t="s">
        <v>1954</v>
      </c>
      <c r="F176" s="54"/>
      <c r="G176" s="43">
        <v>6</v>
      </c>
      <c r="H176" s="34">
        <f t="shared" ref="H176" si="67">F176*G176</f>
        <v>0</v>
      </c>
    </row>
    <row r="177" spans="1:8" s="11" customFormat="1" ht="91">
      <c r="A177" s="51" t="s">
        <v>431</v>
      </c>
      <c r="B177" s="33"/>
      <c r="C177" s="52" t="s">
        <v>983</v>
      </c>
      <c r="D177" s="52" t="s">
        <v>2759</v>
      </c>
      <c r="E177" s="27" t="s">
        <v>1954</v>
      </c>
      <c r="F177" s="54"/>
      <c r="G177" s="43">
        <v>4</v>
      </c>
      <c r="H177" s="34">
        <f t="shared" ref="H177" si="68">F177*G177</f>
        <v>0</v>
      </c>
    </row>
    <row r="178" spans="1:8" s="11" customFormat="1" ht="104">
      <c r="A178" s="51" t="s">
        <v>432</v>
      </c>
      <c r="B178" s="33"/>
      <c r="C178" s="52" t="s">
        <v>984</v>
      </c>
      <c r="D178" s="52" t="s">
        <v>2760</v>
      </c>
      <c r="E178" s="27" t="s">
        <v>1954</v>
      </c>
      <c r="F178" s="54"/>
      <c r="G178" s="43">
        <v>4</v>
      </c>
      <c r="H178" s="34">
        <f t="shared" ref="H178" si="69">F178*G178</f>
        <v>0</v>
      </c>
    </row>
    <row r="179" spans="1:8" s="11" customFormat="1" ht="39">
      <c r="A179" s="51" t="s">
        <v>433</v>
      </c>
      <c r="B179" s="33"/>
      <c r="C179" s="52" t="s">
        <v>985</v>
      </c>
      <c r="D179" s="52" t="s">
        <v>2761</v>
      </c>
      <c r="E179" s="27" t="s">
        <v>2644</v>
      </c>
      <c r="F179" s="54"/>
      <c r="G179" s="43">
        <v>1</v>
      </c>
      <c r="H179" s="34">
        <f t="shared" ref="H179" si="70">F179*G179</f>
        <v>0</v>
      </c>
    </row>
    <row r="180" spans="1:8" s="11" customFormat="1" ht="13">
      <c r="A180" s="33" t="s">
        <v>173</v>
      </c>
      <c r="B180" s="33"/>
      <c r="C180" s="49" t="s">
        <v>968</v>
      </c>
      <c r="D180" s="49" t="s">
        <v>2744</v>
      </c>
      <c r="E180" s="27"/>
      <c r="F180" s="54"/>
      <c r="G180" s="56" t="s">
        <v>1928</v>
      </c>
      <c r="H180" s="57">
        <f>SUM(H163:H179)</f>
        <v>0</v>
      </c>
    </row>
    <row r="181" spans="1:8" s="11" customFormat="1" ht="13">
      <c r="A181" s="33" t="s">
        <v>689</v>
      </c>
      <c r="B181" s="33"/>
      <c r="C181" s="49" t="s">
        <v>986</v>
      </c>
      <c r="D181" s="49" t="s">
        <v>2767</v>
      </c>
      <c r="E181" s="27"/>
      <c r="F181" s="54"/>
      <c r="G181" s="43"/>
      <c r="H181" s="34"/>
    </row>
    <row r="182" spans="1:8" s="11" customFormat="1" ht="117">
      <c r="A182" s="51" t="s">
        <v>434</v>
      </c>
      <c r="B182" s="33"/>
      <c r="C182" s="52" t="s">
        <v>987</v>
      </c>
      <c r="D182" s="52" t="s">
        <v>2769</v>
      </c>
      <c r="E182" s="27"/>
      <c r="F182" s="54"/>
      <c r="G182" s="43"/>
      <c r="H182" s="34"/>
    </row>
    <row r="183" spans="1:8" s="11" customFormat="1" ht="13">
      <c r="A183" s="51"/>
      <c r="B183" s="33"/>
      <c r="C183" s="52" t="s">
        <v>988</v>
      </c>
      <c r="D183" s="52" t="s">
        <v>988</v>
      </c>
      <c r="E183" s="27" t="s">
        <v>2</v>
      </c>
      <c r="F183" s="54"/>
      <c r="G183" s="43">
        <v>200</v>
      </c>
      <c r="H183" s="34">
        <f t="shared" ref="H183" si="71">F183*G183</f>
        <v>0</v>
      </c>
    </row>
    <row r="184" spans="1:8" s="11" customFormat="1" ht="78">
      <c r="A184" s="51" t="s">
        <v>435</v>
      </c>
      <c r="B184" s="33"/>
      <c r="C184" s="52" t="s">
        <v>989</v>
      </c>
      <c r="D184" s="52" t="s">
        <v>2770</v>
      </c>
      <c r="E184" s="29" t="s">
        <v>1951</v>
      </c>
      <c r="F184" s="54"/>
      <c r="G184" s="43">
        <v>56</v>
      </c>
      <c r="H184" s="34">
        <f t="shared" ref="H184" si="72">F184*G184</f>
        <v>0</v>
      </c>
    </row>
    <row r="185" spans="1:8" s="11" customFormat="1" ht="78">
      <c r="A185" s="51" t="s">
        <v>436</v>
      </c>
      <c r="B185" s="33"/>
      <c r="C185" s="52" t="s">
        <v>990</v>
      </c>
      <c r="D185" s="52" t="s">
        <v>2771</v>
      </c>
      <c r="E185" s="29" t="s">
        <v>1951</v>
      </c>
      <c r="F185" s="54"/>
      <c r="G185" s="43">
        <v>1</v>
      </c>
      <c r="H185" s="34">
        <f t="shared" ref="H185" si="73">F185*G185</f>
        <v>0</v>
      </c>
    </row>
    <row r="186" spans="1:8" s="11" customFormat="1" ht="299">
      <c r="A186" s="51" t="s">
        <v>437</v>
      </c>
      <c r="B186" s="33"/>
      <c r="C186" s="52" t="s">
        <v>991</v>
      </c>
      <c r="D186" s="52" t="s">
        <v>2772</v>
      </c>
      <c r="E186" s="27" t="s">
        <v>1954</v>
      </c>
      <c r="F186" s="54"/>
      <c r="G186" s="43">
        <v>12</v>
      </c>
      <c r="H186" s="34">
        <f t="shared" ref="H186" si="74">F186*G186</f>
        <v>0</v>
      </c>
    </row>
    <row r="187" spans="1:8" s="11" customFormat="1" ht="117">
      <c r="A187" s="51" t="s">
        <v>438</v>
      </c>
      <c r="B187" s="33"/>
      <c r="C187" s="52" t="s">
        <v>992</v>
      </c>
      <c r="D187" s="52" t="s">
        <v>2773</v>
      </c>
      <c r="E187" s="29" t="s">
        <v>1951</v>
      </c>
      <c r="F187" s="54"/>
      <c r="G187" s="43">
        <v>3</v>
      </c>
      <c r="H187" s="34">
        <f t="shared" ref="H187" si="75">F187*G187</f>
        <v>0</v>
      </c>
    </row>
    <row r="188" spans="1:8" s="11" customFormat="1" ht="65">
      <c r="A188" s="51" t="s">
        <v>439</v>
      </c>
      <c r="B188" s="33"/>
      <c r="C188" s="52" t="s">
        <v>956</v>
      </c>
      <c r="D188" s="52" t="s">
        <v>2774</v>
      </c>
      <c r="E188" s="27"/>
      <c r="F188" s="54"/>
      <c r="G188" s="43"/>
      <c r="H188" s="34"/>
    </row>
    <row r="189" spans="1:8" s="11" customFormat="1" ht="13">
      <c r="A189" s="33"/>
      <c r="B189" s="33"/>
      <c r="C189" s="52" t="s">
        <v>957</v>
      </c>
      <c r="D189" s="52" t="s">
        <v>2775</v>
      </c>
      <c r="E189" s="27" t="s">
        <v>1954</v>
      </c>
      <c r="F189" s="54"/>
      <c r="G189" s="43">
        <v>4</v>
      </c>
      <c r="H189" s="34">
        <f t="shared" ref="H189" si="76">F189*G189</f>
        <v>0</v>
      </c>
    </row>
    <row r="190" spans="1:8" s="11" customFormat="1" ht="13">
      <c r="A190" s="33"/>
      <c r="B190" s="33"/>
      <c r="C190" s="52" t="s">
        <v>958</v>
      </c>
      <c r="D190" s="52" t="s">
        <v>2737</v>
      </c>
      <c r="E190" s="27" t="s">
        <v>1954</v>
      </c>
      <c r="F190" s="54"/>
      <c r="G190" s="43">
        <v>14</v>
      </c>
      <c r="H190" s="34">
        <f t="shared" ref="H190:H195" si="77">F190*G190</f>
        <v>0</v>
      </c>
    </row>
    <row r="191" spans="1:8" s="11" customFormat="1" ht="13">
      <c r="A191" s="33"/>
      <c r="B191" s="33"/>
      <c r="C191" s="52" t="s">
        <v>960</v>
      </c>
      <c r="D191" s="52" t="s">
        <v>2739</v>
      </c>
      <c r="E191" s="27" t="s">
        <v>1954</v>
      </c>
      <c r="F191" s="54"/>
      <c r="G191" s="43">
        <v>6</v>
      </c>
      <c r="H191" s="34">
        <f t="shared" si="77"/>
        <v>0</v>
      </c>
    </row>
    <row r="192" spans="1:8" s="11" customFormat="1" ht="13">
      <c r="A192" s="33"/>
      <c r="B192" s="33"/>
      <c r="C192" s="52" t="s">
        <v>961</v>
      </c>
      <c r="D192" s="52" t="s">
        <v>2740</v>
      </c>
      <c r="E192" s="27" t="s">
        <v>1954</v>
      </c>
      <c r="F192" s="54"/>
      <c r="G192" s="43">
        <v>6</v>
      </c>
      <c r="H192" s="34">
        <f t="shared" si="77"/>
        <v>0</v>
      </c>
    </row>
    <row r="193" spans="1:8" s="11" customFormat="1" ht="13">
      <c r="A193" s="33"/>
      <c r="B193" s="33"/>
      <c r="C193" s="52" t="s">
        <v>962</v>
      </c>
      <c r="D193" s="52" t="s">
        <v>962</v>
      </c>
      <c r="E193" s="27" t="s">
        <v>1954</v>
      </c>
      <c r="F193" s="54"/>
      <c r="G193" s="43">
        <v>156</v>
      </c>
      <c r="H193" s="34">
        <f t="shared" si="77"/>
        <v>0</v>
      </c>
    </row>
    <row r="194" spans="1:8" s="11" customFormat="1" ht="13">
      <c r="A194" s="33"/>
      <c r="B194" s="33"/>
      <c r="C194" s="52" t="s">
        <v>964</v>
      </c>
      <c r="D194" s="52" t="s">
        <v>964</v>
      </c>
      <c r="E194" s="27" t="s">
        <v>1954</v>
      </c>
      <c r="F194" s="54"/>
      <c r="G194" s="43">
        <v>30</v>
      </c>
      <c r="H194" s="34">
        <f t="shared" si="77"/>
        <v>0</v>
      </c>
    </row>
    <row r="195" spans="1:8" s="11" customFormat="1" ht="39">
      <c r="A195" s="51" t="s">
        <v>440</v>
      </c>
      <c r="B195" s="33"/>
      <c r="C195" s="52" t="s">
        <v>965</v>
      </c>
      <c r="D195" s="52" t="s">
        <v>2776</v>
      </c>
      <c r="E195" s="27" t="s">
        <v>2644</v>
      </c>
      <c r="F195" s="54"/>
      <c r="G195" s="43">
        <v>1</v>
      </c>
      <c r="H195" s="34">
        <f t="shared" si="77"/>
        <v>0</v>
      </c>
    </row>
    <row r="196" spans="1:8" s="11" customFormat="1" ht="104">
      <c r="A196" s="51" t="s">
        <v>441</v>
      </c>
      <c r="B196" s="33"/>
      <c r="C196" s="52" t="s">
        <v>966</v>
      </c>
      <c r="D196" s="52" t="s">
        <v>2777</v>
      </c>
      <c r="E196" s="27" t="s">
        <v>2</v>
      </c>
      <c r="F196" s="54"/>
      <c r="G196" s="43">
        <v>40</v>
      </c>
      <c r="H196" s="34">
        <f t="shared" ref="H196" si="78">F196*G196</f>
        <v>0</v>
      </c>
    </row>
    <row r="197" spans="1:8" s="11" customFormat="1" ht="91">
      <c r="A197" s="51" t="s">
        <v>796</v>
      </c>
      <c r="B197" s="33"/>
      <c r="C197" s="52" t="s">
        <v>967</v>
      </c>
      <c r="D197" s="52" t="s">
        <v>2778</v>
      </c>
      <c r="E197" s="27" t="s">
        <v>2</v>
      </c>
      <c r="F197" s="54"/>
      <c r="G197" s="43">
        <v>170</v>
      </c>
      <c r="H197" s="34">
        <f t="shared" ref="H197" si="79">F197*G197</f>
        <v>0</v>
      </c>
    </row>
    <row r="198" spans="1:8" s="11" customFormat="1" ht="13">
      <c r="A198" s="33" t="s">
        <v>689</v>
      </c>
      <c r="B198" s="33"/>
      <c r="C198" s="49" t="s">
        <v>986</v>
      </c>
      <c r="D198" s="49" t="s">
        <v>2779</v>
      </c>
      <c r="E198" s="27"/>
      <c r="F198" s="53"/>
      <c r="G198" s="56" t="s">
        <v>1928</v>
      </c>
      <c r="H198" s="57">
        <f>SUM(H182:H197)</f>
        <v>0</v>
      </c>
    </row>
    <row r="199" spans="1:8" s="11" customFormat="1" ht="13">
      <c r="A199" s="33" t="s">
        <v>695</v>
      </c>
      <c r="B199" s="33"/>
      <c r="C199" s="49" t="s">
        <v>993</v>
      </c>
      <c r="D199" s="49" t="s">
        <v>2762</v>
      </c>
      <c r="E199" s="27"/>
      <c r="F199" s="53"/>
      <c r="G199" s="43"/>
      <c r="H199" s="34"/>
    </row>
    <row r="200" spans="1:8" s="11" customFormat="1" ht="26">
      <c r="A200" s="51" t="s">
        <v>799</v>
      </c>
      <c r="B200" s="33"/>
      <c r="C200" s="52" t="s">
        <v>994</v>
      </c>
      <c r="D200" s="52" t="s">
        <v>2780</v>
      </c>
      <c r="E200" s="27" t="s">
        <v>2644</v>
      </c>
      <c r="F200" s="54"/>
      <c r="G200" s="43">
        <v>1</v>
      </c>
      <c r="H200" s="34">
        <f t="shared" ref="H200" si="80">F200*G200</f>
        <v>0</v>
      </c>
    </row>
    <row r="201" spans="1:8" s="11" customFormat="1" ht="39">
      <c r="A201" s="51" t="s">
        <v>803</v>
      </c>
      <c r="B201" s="33"/>
      <c r="C201" s="52" t="s">
        <v>995</v>
      </c>
      <c r="D201" s="52" t="s">
        <v>2781</v>
      </c>
      <c r="E201" s="27" t="s">
        <v>2644</v>
      </c>
      <c r="F201" s="54"/>
      <c r="G201" s="43">
        <v>1</v>
      </c>
      <c r="H201" s="34">
        <f t="shared" ref="H201" si="81">F201*G201</f>
        <v>0</v>
      </c>
    </row>
    <row r="202" spans="1:8" s="11" customFormat="1" ht="26">
      <c r="A202" s="51" t="s">
        <v>808</v>
      </c>
      <c r="B202" s="33"/>
      <c r="C202" s="52" t="s">
        <v>996</v>
      </c>
      <c r="D202" s="52" t="s">
        <v>2782</v>
      </c>
      <c r="E202" s="27" t="s">
        <v>2644</v>
      </c>
      <c r="F202" s="54"/>
      <c r="G202" s="43">
        <v>1</v>
      </c>
      <c r="H202" s="34">
        <f t="shared" ref="H202" si="82">F202*G202</f>
        <v>0</v>
      </c>
    </row>
    <row r="203" spans="1:8" s="11" customFormat="1" ht="39">
      <c r="A203" s="51" t="s">
        <v>809</v>
      </c>
      <c r="B203" s="33"/>
      <c r="C203" s="52" t="s">
        <v>995</v>
      </c>
      <c r="D203" s="52" t="s">
        <v>2783</v>
      </c>
      <c r="E203" s="27" t="s">
        <v>2644</v>
      </c>
      <c r="F203" s="54"/>
      <c r="G203" s="43">
        <v>1</v>
      </c>
      <c r="H203" s="34">
        <f t="shared" ref="H203" si="83">F203*G203</f>
        <v>0</v>
      </c>
    </row>
    <row r="204" spans="1:8" s="11" customFormat="1" ht="13">
      <c r="A204" s="33" t="s">
        <v>695</v>
      </c>
      <c r="B204" s="33"/>
      <c r="C204" s="49" t="s">
        <v>993</v>
      </c>
      <c r="D204" s="49" t="s">
        <v>2762</v>
      </c>
      <c r="E204" s="27"/>
      <c r="F204" s="53"/>
      <c r="G204" s="56" t="s">
        <v>1928</v>
      </c>
      <c r="H204" s="57">
        <f>SUM(H200:H203)</f>
        <v>0</v>
      </c>
    </row>
    <row r="205" spans="1:8" s="11" customFormat="1" ht="26">
      <c r="A205" s="33" t="s">
        <v>775</v>
      </c>
      <c r="B205" s="33"/>
      <c r="C205" s="80" t="s">
        <v>997</v>
      </c>
      <c r="D205" s="80" t="s">
        <v>2763</v>
      </c>
      <c r="E205" s="27"/>
      <c r="F205" s="53"/>
      <c r="G205" s="56"/>
      <c r="H205" s="57"/>
    </row>
    <row r="206" spans="1:8" s="11" customFormat="1" ht="26">
      <c r="A206" s="51" t="s">
        <v>812</v>
      </c>
      <c r="B206" s="33"/>
      <c r="C206" s="52" t="s">
        <v>997</v>
      </c>
      <c r="D206" s="100" t="s">
        <v>2763</v>
      </c>
      <c r="E206" s="27" t="s">
        <v>2644</v>
      </c>
      <c r="F206" s="54"/>
      <c r="G206" s="43">
        <v>1</v>
      </c>
      <c r="H206" s="34">
        <f t="shared" ref="H206" si="84">F206*G206</f>
        <v>0</v>
      </c>
    </row>
    <row r="207" spans="1:8" s="11" customFormat="1" ht="26">
      <c r="A207" s="33" t="s">
        <v>775</v>
      </c>
      <c r="B207" s="33"/>
      <c r="C207" s="80" t="s">
        <v>997</v>
      </c>
      <c r="D207" s="80" t="s">
        <v>2763</v>
      </c>
      <c r="E207" s="27"/>
      <c r="F207" s="53"/>
      <c r="G207" s="56" t="s">
        <v>1919</v>
      </c>
      <c r="H207" s="57">
        <f>SUM(H206)</f>
        <v>0</v>
      </c>
    </row>
    <row r="208" spans="1:8" s="11" customFormat="1" ht="13">
      <c r="A208" s="35" t="s">
        <v>862</v>
      </c>
      <c r="B208" s="40"/>
      <c r="C208" s="26" t="s">
        <v>998</v>
      </c>
      <c r="D208" s="26" t="s">
        <v>2764</v>
      </c>
      <c r="E208" s="36"/>
      <c r="F208" s="17"/>
      <c r="G208" s="32"/>
      <c r="H208" s="37"/>
    </row>
    <row r="209" spans="1:8" s="11" customFormat="1" ht="13">
      <c r="A209" s="33" t="s">
        <v>1</v>
      </c>
      <c r="B209" s="33"/>
      <c r="C209" s="49" t="s">
        <v>865</v>
      </c>
      <c r="D209" s="49" t="s">
        <v>2648</v>
      </c>
      <c r="E209" s="27"/>
      <c r="F209" s="53"/>
      <c r="G209" s="56"/>
      <c r="H209" s="57">
        <f>H82</f>
        <v>0</v>
      </c>
    </row>
    <row r="210" spans="1:8" s="11" customFormat="1" ht="26">
      <c r="A210" s="33" t="s">
        <v>3</v>
      </c>
      <c r="B210" s="33"/>
      <c r="C210" s="49" t="s">
        <v>897</v>
      </c>
      <c r="D210" s="80" t="s">
        <v>2692</v>
      </c>
      <c r="E210" s="27"/>
      <c r="F210" s="53"/>
      <c r="G210" s="56"/>
      <c r="H210" s="57">
        <f>H100</f>
        <v>0</v>
      </c>
    </row>
    <row r="211" spans="1:8" s="11" customFormat="1" ht="13">
      <c r="A211" s="33" t="s">
        <v>7</v>
      </c>
      <c r="B211" s="33"/>
      <c r="C211" s="49" t="s">
        <v>913</v>
      </c>
      <c r="D211" s="49" t="s">
        <v>2765</v>
      </c>
      <c r="E211" s="27"/>
      <c r="F211" s="54"/>
      <c r="G211" s="56"/>
      <c r="H211" s="57">
        <f>H123</f>
        <v>0</v>
      </c>
    </row>
    <row r="212" spans="1:8">
      <c r="A212" s="33" t="s">
        <v>165</v>
      </c>
      <c r="B212" s="33"/>
      <c r="C212" s="49" t="s">
        <v>935</v>
      </c>
      <c r="D212" s="49" t="s">
        <v>2766</v>
      </c>
      <c r="E212" s="27"/>
      <c r="F212" s="54"/>
      <c r="G212" s="56"/>
      <c r="H212" s="57">
        <f>H141</f>
        <v>0</v>
      </c>
    </row>
    <row r="213" spans="1:8">
      <c r="A213" s="33" t="s">
        <v>171</v>
      </c>
      <c r="B213" s="33"/>
      <c r="C213" s="49" t="s">
        <v>950</v>
      </c>
      <c r="D213" s="49" t="s">
        <v>2728</v>
      </c>
      <c r="E213" s="27"/>
      <c r="F213" s="54"/>
      <c r="G213" s="56"/>
      <c r="H213" s="57">
        <f>H146</f>
        <v>0</v>
      </c>
    </row>
    <row r="214" spans="1:8" ht="26">
      <c r="A214" s="33" t="s">
        <v>172</v>
      </c>
      <c r="B214" s="33"/>
      <c r="C214" s="49" t="s">
        <v>954</v>
      </c>
      <c r="D214" s="80" t="s">
        <v>2733</v>
      </c>
      <c r="E214" s="27"/>
      <c r="F214" s="54"/>
      <c r="G214" s="56"/>
      <c r="H214" s="57">
        <f>H161</f>
        <v>0</v>
      </c>
    </row>
    <row r="215" spans="1:8">
      <c r="A215" s="33" t="s">
        <v>173</v>
      </c>
      <c r="B215" s="33"/>
      <c r="C215" s="49" t="s">
        <v>968</v>
      </c>
      <c r="D215" s="49" t="s">
        <v>2744</v>
      </c>
      <c r="E215" s="27"/>
      <c r="F215" s="54"/>
      <c r="G215" s="56"/>
      <c r="H215" s="57">
        <f>H180</f>
        <v>0</v>
      </c>
    </row>
    <row r="216" spans="1:8">
      <c r="A216" s="33" t="s">
        <v>689</v>
      </c>
      <c r="B216" s="33"/>
      <c r="C216" s="49" t="s">
        <v>986</v>
      </c>
      <c r="D216" s="49" t="s">
        <v>2767</v>
      </c>
      <c r="E216" s="27"/>
      <c r="F216" s="53"/>
      <c r="G216" s="56"/>
      <c r="H216" s="57">
        <f>H198</f>
        <v>0</v>
      </c>
    </row>
    <row r="217" spans="1:8">
      <c r="A217" s="33" t="s">
        <v>695</v>
      </c>
      <c r="B217" s="33"/>
      <c r="C217" s="49" t="s">
        <v>993</v>
      </c>
      <c r="D217" s="49" t="s">
        <v>2762</v>
      </c>
      <c r="E217" s="27"/>
      <c r="F217" s="53"/>
      <c r="G217" s="56"/>
      <c r="H217" s="57">
        <f>H204</f>
        <v>0</v>
      </c>
    </row>
    <row r="218" spans="1:8" ht="26">
      <c r="A218" s="66" t="s">
        <v>775</v>
      </c>
      <c r="B218" s="66"/>
      <c r="C218" s="173" t="s">
        <v>997</v>
      </c>
      <c r="D218" s="80" t="s">
        <v>2763</v>
      </c>
      <c r="E218" s="62"/>
      <c r="F218" s="53"/>
      <c r="G218" s="56"/>
      <c r="H218" s="57">
        <f>H207</f>
        <v>0</v>
      </c>
    </row>
    <row r="219" spans="1:8">
      <c r="A219" s="69" t="s">
        <v>862</v>
      </c>
      <c r="B219" s="70"/>
      <c r="C219" s="71" t="s">
        <v>999</v>
      </c>
      <c r="D219" s="71" t="s">
        <v>2768</v>
      </c>
      <c r="E219" s="77"/>
      <c r="F219" s="75"/>
      <c r="G219" s="43"/>
      <c r="H219" s="57">
        <f>SUM(H209:H218)</f>
        <v>0</v>
      </c>
    </row>
    <row r="220" spans="1:8">
      <c r="A220" s="61"/>
      <c r="B220" s="61"/>
      <c r="C220" s="68"/>
      <c r="D220" s="68"/>
      <c r="E220" s="63"/>
      <c r="F220" s="53"/>
      <c r="G220" s="43"/>
      <c r="H220" s="34"/>
    </row>
  </sheetData>
  <mergeCells count="2">
    <mergeCell ref="A1:H1"/>
    <mergeCell ref="A2:H2"/>
  </mergeCells>
  <pageMargins left="0.25" right="0.25" top="0.75" bottom="0.75" header="0.3" footer="0.3"/>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2BF20-ED76-4698-BD84-795643D61476}">
  <sheetPr>
    <tabColor rgb="FFFFFF00"/>
  </sheetPr>
  <dimension ref="A1:J83"/>
  <sheetViews>
    <sheetView zoomScale="80" zoomScaleNormal="80" zoomScaleSheetLayoutView="145" zoomScalePageLayoutView="85" workbookViewId="0">
      <pane ySplit="4" topLeftCell="A5" activePane="bottomLeft" state="frozen"/>
      <selection pane="bottomLeft" activeCell="A5" sqref="A5"/>
    </sheetView>
  </sheetViews>
  <sheetFormatPr defaultColWidth="8.90625" defaultRowHeight="15.5"/>
  <cols>
    <col min="1" max="1" width="6.6328125" style="31" customWidth="1"/>
    <col min="2" max="2" width="6.6328125" style="47" customWidth="1"/>
    <col min="3" max="4" width="36.36328125" style="44" customWidth="1"/>
    <col min="5" max="5" width="7.5429687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1756</v>
      </c>
      <c r="B1" s="219"/>
      <c r="C1" s="219"/>
      <c r="D1" s="219"/>
      <c r="E1" s="219"/>
      <c r="F1" s="219"/>
      <c r="G1" s="219"/>
      <c r="H1" s="220"/>
    </row>
    <row r="2" spans="1:10" s="11" customFormat="1" ht="36" customHeight="1">
      <c r="A2" s="211" t="s">
        <v>2784</v>
      </c>
      <c r="B2" s="212"/>
      <c r="C2" s="212"/>
      <c r="D2" s="212"/>
      <c r="E2" s="212"/>
      <c r="F2" s="212"/>
      <c r="G2" s="212"/>
      <c r="H2" s="213"/>
    </row>
    <row r="3" spans="1:10" s="88" customFormat="1" ht="89">
      <c r="A3" s="16" t="s">
        <v>1748</v>
      </c>
      <c r="B3" s="87" t="s">
        <v>1749</v>
      </c>
      <c r="C3" s="16" t="s">
        <v>18</v>
      </c>
      <c r="D3" s="16" t="s">
        <v>1750</v>
      </c>
      <c r="E3" s="90" t="s">
        <v>1751</v>
      </c>
      <c r="F3" s="91" t="s">
        <v>1752</v>
      </c>
      <c r="G3" s="23" t="s">
        <v>1753</v>
      </c>
      <c r="H3" s="24" t="s">
        <v>1754</v>
      </c>
      <c r="J3" s="89"/>
    </row>
    <row r="4" spans="1:10" s="11" customFormat="1" ht="13">
      <c r="A4" s="28" t="s">
        <v>9</v>
      </c>
      <c r="B4" s="28" t="s">
        <v>10</v>
      </c>
      <c r="C4" s="46" t="s">
        <v>14</v>
      </c>
      <c r="D4" s="46"/>
      <c r="E4" s="22" t="s">
        <v>15</v>
      </c>
      <c r="F4" s="48" t="s">
        <v>11</v>
      </c>
      <c r="G4" s="48" t="s">
        <v>16</v>
      </c>
      <c r="H4" s="38" t="s">
        <v>17</v>
      </c>
    </row>
    <row r="5" spans="1:10" s="11" customFormat="1" ht="13">
      <c r="A5" s="35" t="s">
        <v>1000</v>
      </c>
      <c r="B5" s="40"/>
      <c r="C5" s="26" t="s">
        <v>1001</v>
      </c>
      <c r="D5" s="26" t="s">
        <v>2785</v>
      </c>
      <c r="E5" s="36"/>
      <c r="F5" s="17"/>
      <c r="G5" s="32"/>
      <c r="H5" s="37"/>
    </row>
    <row r="6" spans="1:10" s="11" customFormat="1" ht="26">
      <c r="A6" s="35"/>
      <c r="B6" s="40"/>
      <c r="C6" s="108" t="s">
        <v>1002</v>
      </c>
      <c r="D6" s="108" t="s">
        <v>2786</v>
      </c>
      <c r="E6" s="36"/>
      <c r="F6" s="17"/>
      <c r="G6" s="32"/>
      <c r="H6" s="37"/>
    </row>
    <row r="7" spans="1:10" s="11" customFormat="1" ht="13">
      <c r="A7" s="33" t="s">
        <v>1</v>
      </c>
      <c r="B7" s="33"/>
      <c r="C7" s="49" t="s">
        <v>1003</v>
      </c>
      <c r="D7" s="49" t="s">
        <v>2787</v>
      </c>
      <c r="E7" s="29"/>
      <c r="F7" s="25"/>
      <c r="G7" s="30"/>
      <c r="H7" s="50"/>
    </row>
    <row r="8" spans="1:10" s="11" customFormat="1" ht="13">
      <c r="A8" s="51" t="s">
        <v>42</v>
      </c>
      <c r="B8" s="33"/>
      <c r="C8" s="52" t="s">
        <v>1004</v>
      </c>
      <c r="D8" s="52" t="s">
        <v>2788</v>
      </c>
      <c r="E8" s="27" t="s">
        <v>2644</v>
      </c>
      <c r="F8" s="54"/>
      <c r="G8" s="43">
        <v>1</v>
      </c>
      <c r="H8" s="34">
        <f t="shared" ref="H8:H23" si="0">F8*G8</f>
        <v>0</v>
      </c>
    </row>
    <row r="9" spans="1:10" s="11" customFormat="1" ht="39">
      <c r="A9" s="51" t="s">
        <v>24</v>
      </c>
      <c r="B9" s="33"/>
      <c r="C9" s="52" t="s">
        <v>1005</v>
      </c>
      <c r="D9" s="101" t="s">
        <v>2789</v>
      </c>
      <c r="E9" s="27" t="s">
        <v>2</v>
      </c>
      <c r="F9" s="54"/>
      <c r="G9" s="43">
        <v>640</v>
      </c>
      <c r="H9" s="34">
        <f t="shared" si="0"/>
        <v>0</v>
      </c>
    </row>
    <row r="10" spans="1:10" s="11" customFormat="1" ht="130">
      <c r="A10" s="51" t="s">
        <v>28</v>
      </c>
      <c r="B10" s="33"/>
      <c r="C10" s="52" t="s">
        <v>1006</v>
      </c>
      <c r="D10" s="52" t="s">
        <v>2790</v>
      </c>
      <c r="E10" s="27" t="s">
        <v>5</v>
      </c>
      <c r="F10" s="54"/>
      <c r="G10" s="43">
        <v>256</v>
      </c>
      <c r="H10" s="34">
        <f t="shared" si="0"/>
        <v>0</v>
      </c>
    </row>
    <row r="11" spans="1:10" s="11" customFormat="1" ht="130">
      <c r="A11" s="51" t="s">
        <v>30</v>
      </c>
      <c r="B11" s="33"/>
      <c r="C11" s="52" t="s">
        <v>1007</v>
      </c>
      <c r="D11" s="52" t="s">
        <v>2791</v>
      </c>
      <c r="E11" s="27" t="s">
        <v>5</v>
      </c>
      <c r="F11" s="54"/>
      <c r="G11" s="43">
        <v>10</v>
      </c>
      <c r="H11" s="34">
        <f t="shared" si="0"/>
        <v>0</v>
      </c>
    </row>
    <row r="12" spans="1:10" s="11" customFormat="1" ht="156">
      <c r="A12" s="51" t="s">
        <v>32</v>
      </c>
      <c r="B12" s="33"/>
      <c r="C12" s="52" t="s">
        <v>1008</v>
      </c>
      <c r="D12" s="52" t="s">
        <v>2792</v>
      </c>
      <c r="E12" s="27" t="s">
        <v>5</v>
      </c>
      <c r="F12" s="54"/>
      <c r="G12" s="43">
        <v>64</v>
      </c>
      <c r="H12" s="34">
        <f t="shared" si="0"/>
        <v>0</v>
      </c>
    </row>
    <row r="13" spans="1:10" s="11" customFormat="1" ht="91">
      <c r="A13" s="51" t="s">
        <v>35</v>
      </c>
      <c r="B13" s="33"/>
      <c r="C13" s="52" t="s">
        <v>1009</v>
      </c>
      <c r="D13" s="52" t="s">
        <v>2793</v>
      </c>
      <c r="E13" s="27" t="s">
        <v>2</v>
      </c>
      <c r="F13" s="54"/>
      <c r="G13" s="43">
        <v>650</v>
      </c>
      <c r="H13" s="34">
        <f t="shared" si="0"/>
        <v>0</v>
      </c>
    </row>
    <row r="14" spans="1:10" s="11" customFormat="1" ht="117">
      <c r="A14" s="51" t="s">
        <v>54</v>
      </c>
      <c r="B14" s="33"/>
      <c r="C14" s="52" t="s">
        <v>1010</v>
      </c>
      <c r="D14" s="52" t="s">
        <v>2794</v>
      </c>
      <c r="E14" s="27" t="s">
        <v>2</v>
      </c>
      <c r="F14" s="54"/>
      <c r="G14" s="43">
        <v>715</v>
      </c>
      <c r="H14" s="34">
        <f t="shared" si="0"/>
        <v>0</v>
      </c>
    </row>
    <row r="15" spans="1:10" s="11" customFormat="1" ht="91">
      <c r="A15" s="51" t="s">
        <v>70</v>
      </c>
      <c r="B15" s="33"/>
      <c r="C15" s="52" t="s">
        <v>1011</v>
      </c>
      <c r="D15" s="52" t="s">
        <v>2795</v>
      </c>
      <c r="E15" s="27" t="s">
        <v>1954</v>
      </c>
      <c r="F15" s="54"/>
      <c r="G15" s="43">
        <v>10</v>
      </c>
      <c r="H15" s="34">
        <f t="shared" si="0"/>
        <v>0</v>
      </c>
    </row>
    <row r="16" spans="1:10" s="11" customFormat="1" ht="247">
      <c r="A16" s="51" t="s">
        <v>72</v>
      </c>
      <c r="B16" s="33"/>
      <c r="C16" s="52" t="s">
        <v>1012</v>
      </c>
      <c r="D16" s="52" t="s">
        <v>2796</v>
      </c>
      <c r="E16" s="27" t="s">
        <v>1954</v>
      </c>
      <c r="F16" s="54"/>
      <c r="G16" s="43">
        <v>70</v>
      </c>
      <c r="H16" s="34">
        <f t="shared" si="0"/>
        <v>0</v>
      </c>
    </row>
    <row r="17" spans="1:8" s="11" customFormat="1" ht="234">
      <c r="A17" s="51" t="s">
        <v>75</v>
      </c>
      <c r="B17" s="33"/>
      <c r="C17" s="52" t="s">
        <v>1013</v>
      </c>
      <c r="D17" s="52" t="s">
        <v>2805</v>
      </c>
      <c r="E17" s="27" t="s">
        <v>6</v>
      </c>
      <c r="F17" s="54"/>
      <c r="G17" s="43">
        <v>50</v>
      </c>
      <c r="H17" s="34">
        <f t="shared" si="0"/>
        <v>0</v>
      </c>
    </row>
    <row r="18" spans="1:8" s="11" customFormat="1" ht="104">
      <c r="A18" s="51" t="s">
        <v>77</v>
      </c>
      <c r="B18" s="33"/>
      <c r="C18" s="52" t="s">
        <v>1014</v>
      </c>
      <c r="D18" s="52" t="s">
        <v>2806</v>
      </c>
      <c r="E18" s="27" t="s">
        <v>2</v>
      </c>
      <c r="F18" s="54"/>
      <c r="G18" s="43">
        <v>140</v>
      </c>
      <c r="H18" s="34">
        <f t="shared" si="0"/>
        <v>0</v>
      </c>
    </row>
    <row r="19" spans="1:8" s="11" customFormat="1" ht="104">
      <c r="A19" s="51" t="s">
        <v>91</v>
      </c>
      <c r="B19" s="33"/>
      <c r="C19" s="52" t="s">
        <v>1015</v>
      </c>
      <c r="D19" s="52" t="s">
        <v>2807</v>
      </c>
      <c r="E19" s="27" t="s">
        <v>2</v>
      </c>
      <c r="F19" s="54"/>
      <c r="G19" s="43">
        <v>15</v>
      </c>
      <c r="H19" s="34">
        <f t="shared" si="0"/>
        <v>0</v>
      </c>
    </row>
    <row r="20" spans="1:8" s="11" customFormat="1" ht="65">
      <c r="A20" s="51" t="s">
        <v>101</v>
      </c>
      <c r="B20" s="33"/>
      <c r="C20" s="52" t="s">
        <v>1016</v>
      </c>
      <c r="D20" s="52" t="s">
        <v>2808</v>
      </c>
      <c r="E20" s="27" t="s">
        <v>1954</v>
      </c>
      <c r="F20" s="54"/>
      <c r="G20" s="43">
        <v>19</v>
      </c>
      <c r="H20" s="34">
        <f t="shared" si="0"/>
        <v>0</v>
      </c>
    </row>
    <row r="21" spans="1:8" s="11" customFormat="1" ht="143">
      <c r="A21" s="51" t="s">
        <v>177</v>
      </c>
      <c r="B21" s="33"/>
      <c r="C21" s="52" t="s">
        <v>1017</v>
      </c>
      <c r="D21" s="52" t="s">
        <v>2809</v>
      </c>
      <c r="E21" s="27" t="s">
        <v>1954</v>
      </c>
      <c r="F21" s="54"/>
      <c r="G21" s="43">
        <v>20</v>
      </c>
      <c r="H21" s="34">
        <f t="shared" si="0"/>
        <v>0</v>
      </c>
    </row>
    <row r="22" spans="1:8" s="11" customFormat="1" ht="78">
      <c r="A22" s="51" t="s">
        <v>178</v>
      </c>
      <c r="B22" s="33"/>
      <c r="C22" s="52" t="s">
        <v>1018</v>
      </c>
      <c r="D22" s="52" t="s">
        <v>2810</v>
      </c>
      <c r="E22" s="27" t="s">
        <v>5</v>
      </c>
      <c r="F22" s="54"/>
      <c r="G22" s="43">
        <v>192</v>
      </c>
      <c r="H22" s="34">
        <f t="shared" si="0"/>
        <v>0</v>
      </c>
    </row>
    <row r="23" spans="1:8" s="11" customFormat="1" ht="78">
      <c r="A23" s="51" t="s">
        <v>179</v>
      </c>
      <c r="B23" s="33"/>
      <c r="C23" s="52" t="s">
        <v>1019</v>
      </c>
      <c r="D23" s="52" t="s">
        <v>2811</v>
      </c>
      <c r="E23" s="27" t="s">
        <v>5</v>
      </c>
      <c r="F23" s="54"/>
      <c r="G23" s="43">
        <v>74</v>
      </c>
      <c r="H23" s="34">
        <f t="shared" si="0"/>
        <v>0</v>
      </c>
    </row>
    <row r="24" spans="1:8" s="11" customFormat="1" ht="13">
      <c r="A24" s="33" t="s">
        <v>1</v>
      </c>
      <c r="B24" s="33"/>
      <c r="C24" s="49" t="s">
        <v>1003</v>
      </c>
      <c r="D24" s="49" t="s">
        <v>2787</v>
      </c>
      <c r="E24" s="27"/>
      <c r="F24" s="53"/>
      <c r="G24" s="56" t="s">
        <v>1928</v>
      </c>
      <c r="H24" s="57">
        <f>SUM(H8:H23)</f>
        <v>0</v>
      </c>
    </row>
    <row r="25" spans="1:8" s="11" customFormat="1" ht="13">
      <c r="A25" s="33" t="s">
        <v>3</v>
      </c>
      <c r="B25" s="33"/>
      <c r="C25" s="49" t="s">
        <v>1020</v>
      </c>
      <c r="D25" s="49" t="s">
        <v>2812</v>
      </c>
      <c r="E25" s="27"/>
      <c r="F25" s="53"/>
      <c r="G25" s="43"/>
      <c r="H25" s="34"/>
    </row>
    <row r="26" spans="1:8" s="11" customFormat="1" ht="143">
      <c r="A26" s="51" t="s">
        <v>180</v>
      </c>
      <c r="B26" s="33"/>
      <c r="C26" s="52" t="s">
        <v>1021</v>
      </c>
      <c r="D26" s="52" t="s">
        <v>2813</v>
      </c>
      <c r="E26" s="27"/>
      <c r="F26" s="54"/>
      <c r="G26" s="43"/>
      <c r="H26" s="34"/>
    </row>
    <row r="27" spans="1:8" s="11" customFormat="1" ht="13">
      <c r="A27" s="51"/>
      <c r="B27" s="51"/>
      <c r="C27" s="52" t="s">
        <v>1022</v>
      </c>
      <c r="D27" s="129" t="s">
        <v>2814</v>
      </c>
      <c r="E27" s="27" t="s">
        <v>2</v>
      </c>
      <c r="F27" s="54"/>
      <c r="G27" s="43">
        <v>90</v>
      </c>
      <c r="H27" s="34">
        <f t="shared" ref="H27:H33" si="1">F27*G27</f>
        <v>0</v>
      </c>
    </row>
    <row r="28" spans="1:8" s="11" customFormat="1" ht="13">
      <c r="A28" s="51"/>
      <c r="B28" s="51"/>
      <c r="C28" s="52" t="s">
        <v>1023</v>
      </c>
      <c r="D28" s="129" t="s">
        <v>2815</v>
      </c>
      <c r="E28" s="27" t="s">
        <v>2</v>
      </c>
      <c r="F28" s="54"/>
      <c r="G28" s="43">
        <v>240</v>
      </c>
      <c r="H28" s="34">
        <f t="shared" si="1"/>
        <v>0</v>
      </c>
    </row>
    <row r="29" spans="1:8" s="11" customFormat="1" ht="13">
      <c r="A29" s="51"/>
      <c r="B29" s="51"/>
      <c r="C29" s="52" t="s">
        <v>1556</v>
      </c>
      <c r="D29" s="129" t="s">
        <v>2816</v>
      </c>
      <c r="E29" s="27" t="s">
        <v>2</v>
      </c>
      <c r="F29" s="54"/>
      <c r="G29" s="43">
        <v>70</v>
      </c>
      <c r="H29" s="34">
        <f t="shared" si="1"/>
        <v>0</v>
      </c>
    </row>
    <row r="30" spans="1:8" s="11" customFormat="1" ht="13">
      <c r="A30" s="51"/>
      <c r="B30" s="51"/>
      <c r="C30" s="52" t="s">
        <v>1557</v>
      </c>
      <c r="D30" s="129" t="s">
        <v>2818</v>
      </c>
      <c r="E30" s="27" t="s">
        <v>2</v>
      </c>
      <c r="F30" s="54"/>
      <c r="G30" s="43">
        <v>140</v>
      </c>
      <c r="H30" s="34">
        <f t="shared" si="1"/>
        <v>0</v>
      </c>
    </row>
    <row r="31" spans="1:8" s="11" customFormat="1" ht="13">
      <c r="A31" s="51"/>
      <c r="B31" s="51"/>
      <c r="C31" s="52" t="s">
        <v>1558</v>
      </c>
      <c r="D31" s="129" t="s">
        <v>2817</v>
      </c>
      <c r="E31" s="27" t="s">
        <v>2</v>
      </c>
      <c r="F31" s="54"/>
      <c r="G31" s="43">
        <v>550</v>
      </c>
      <c r="H31" s="34">
        <f t="shared" si="1"/>
        <v>0</v>
      </c>
    </row>
    <row r="32" spans="1:8" s="11" customFormat="1" ht="13">
      <c r="A32" s="51"/>
      <c r="B32" s="51"/>
      <c r="C32" s="52" t="s">
        <v>1559</v>
      </c>
      <c r="D32" s="129" t="s">
        <v>2819</v>
      </c>
      <c r="E32" s="27" t="s">
        <v>2</v>
      </c>
      <c r="F32" s="54"/>
      <c r="G32" s="43">
        <v>140</v>
      </c>
      <c r="H32" s="34">
        <f t="shared" si="1"/>
        <v>0</v>
      </c>
    </row>
    <row r="33" spans="1:8" s="11" customFormat="1" ht="13">
      <c r="A33" s="51"/>
      <c r="B33" s="51"/>
      <c r="C33" s="52" t="s">
        <v>1560</v>
      </c>
      <c r="D33" s="129" t="s">
        <v>2820</v>
      </c>
      <c r="E33" s="27" t="s">
        <v>2</v>
      </c>
      <c r="F33" s="54"/>
      <c r="G33" s="43">
        <v>300</v>
      </c>
      <c r="H33" s="34">
        <f t="shared" si="1"/>
        <v>0</v>
      </c>
    </row>
    <row r="34" spans="1:8" s="11" customFormat="1" ht="117">
      <c r="A34" s="51" t="s">
        <v>181</v>
      </c>
      <c r="B34" s="33"/>
      <c r="C34" s="52" t="s">
        <v>1024</v>
      </c>
      <c r="D34" s="52" t="s">
        <v>2821</v>
      </c>
      <c r="E34" s="27"/>
      <c r="F34" s="54"/>
      <c r="G34" s="43"/>
      <c r="H34" s="34"/>
    </row>
    <row r="35" spans="1:8" s="11" customFormat="1" ht="13">
      <c r="A35" s="51"/>
      <c r="B35" s="51"/>
      <c r="C35" s="52" t="s">
        <v>1025</v>
      </c>
      <c r="D35" s="52" t="s">
        <v>1025</v>
      </c>
      <c r="E35" s="27" t="s">
        <v>1954</v>
      </c>
      <c r="F35" s="54"/>
      <c r="G35" s="43">
        <v>2</v>
      </c>
      <c r="H35" s="34">
        <f t="shared" ref="H35:H41" si="2">F35*G35</f>
        <v>0</v>
      </c>
    </row>
    <row r="36" spans="1:8" s="11" customFormat="1" ht="13">
      <c r="A36" s="51"/>
      <c r="B36" s="51"/>
      <c r="C36" s="52" t="s">
        <v>1026</v>
      </c>
      <c r="D36" s="52" t="s">
        <v>1026</v>
      </c>
      <c r="E36" s="27" t="s">
        <v>1954</v>
      </c>
      <c r="F36" s="54"/>
      <c r="G36" s="43">
        <v>6</v>
      </c>
      <c r="H36" s="34">
        <f t="shared" si="2"/>
        <v>0</v>
      </c>
    </row>
    <row r="37" spans="1:8" s="11" customFormat="1" ht="13">
      <c r="A37" s="51"/>
      <c r="B37" s="51"/>
      <c r="C37" s="52" t="s">
        <v>1027</v>
      </c>
      <c r="D37" s="52" t="s">
        <v>1027</v>
      </c>
      <c r="E37" s="27" t="s">
        <v>1954</v>
      </c>
      <c r="F37" s="54"/>
      <c r="G37" s="43">
        <v>6</v>
      </c>
      <c r="H37" s="34">
        <f t="shared" si="2"/>
        <v>0</v>
      </c>
    </row>
    <row r="38" spans="1:8" s="11" customFormat="1" ht="52">
      <c r="A38" s="51" t="s">
        <v>182</v>
      </c>
      <c r="B38" s="33"/>
      <c r="C38" s="52" t="s">
        <v>1028</v>
      </c>
      <c r="D38" s="52" t="s">
        <v>2822</v>
      </c>
      <c r="E38" s="27" t="s">
        <v>1954</v>
      </c>
      <c r="F38" s="54"/>
      <c r="G38" s="43">
        <v>20</v>
      </c>
      <c r="H38" s="34">
        <f t="shared" si="2"/>
        <v>0</v>
      </c>
    </row>
    <row r="39" spans="1:8" s="11" customFormat="1" ht="117">
      <c r="A39" s="51" t="s">
        <v>183</v>
      </c>
      <c r="B39" s="33"/>
      <c r="C39" s="52" t="s">
        <v>1029</v>
      </c>
      <c r="D39" s="52" t="s">
        <v>2823</v>
      </c>
      <c r="E39" s="27" t="s">
        <v>2</v>
      </c>
      <c r="F39" s="54"/>
      <c r="G39" s="43">
        <v>650</v>
      </c>
      <c r="H39" s="34">
        <f t="shared" si="2"/>
        <v>0</v>
      </c>
    </row>
    <row r="40" spans="1:8" s="11" customFormat="1" ht="65">
      <c r="A40" s="51" t="s">
        <v>184</v>
      </c>
      <c r="B40" s="33"/>
      <c r="C40" s="52" t="s">
        <v>1030</v>
      </c>
      <c r="D40" s="52" t="s">
        <v>2824</v>
      </c>
      <c r="E40" s="27" t="s">
        <v>2644</v>
      </c>
      <c r="F40" s="54"/>
      <c r="G40" s="43">
        <v>1</v>
      </c>
      <c r="H40" s="34">
        <f t="shared" si="2"/>
        <v>0</v>
      </c>
    </row>
    <row r="41" spans="1:8" s="11" customFormat="1" ht="26">
      <c r="A41" s="51" t="s">
        <v>185</v>
      </c>
      <c r="B41" s="33"/>
      <c r="C41" s="52" t="s">
        <v>1031</v>
      </c>
      <c r="D41" s="52" t="s">
        <v>2825</v>
      </c>
      <c r="E41" s="27" t="s">
        <v>2644</v>
      </c>
      <c r="F41" s="54"/>
      <c r="G41" s="43">
        <v>1</v>
      </c>
      <c r="H41" s="34">
        <f t="shared" si="2"/>
        <v>0</v>
      </c>
    </row>
    <row r="42" spans="1:8" s="11" customFormat="1" ht="13">
      <c r="A42" s="33" t="s">
        <v>3</v>
      </c>
      <c r="B42" s="33"/>
      <c r="C42" s="49" t="s">
        <v>1020</v>
      </c>
      <c r="D42" s="49" t="s">
        <v>2812</v>
      </c>
      <c r="E42" s="27"/>
      <c r="F42" s="53"/>
      <c r="G42" s="56" t="s">
        <v>1928</v>
      </c>
      <c r="H42" s="57">
        <f>SUM(H26:H41)</f>
        <v>0</v>
      </c>
    </row>
    <row r="43" spans="1:8" s="11" customFormat="1" ht="13">
      <c r="A43" s="33" t="s">
        <v>7</v>
      </c>
      <c r="B43" s="33"/>
      <c r="C43" s="49" t="s">
        <v>1032</v>
      </c>
      <c r="D43" s="49" t="s">
        <v>2826</v>
      </c>
      <c r="E43" s="27"/>
      <c r="F43" s="53"/>
      <c r="G43" s="43"/>
      <c r="H43" s="34"/>
    </row>
    <row r="44" spans="1:8" s="11" customFormat="1" ht="26">
      <c r="A44" s="51" t="s">
        <v>186</v>
      </c>
      <c r="B44" s="33"/>
      <c r="C44" s="52" t="s">
        <v>1033</v>
      </c>
      <c r="D44" s="129" t="s">
        <v>2827</v>
      </c>
      <c r="E44" s="27" t="s">
        <v>2644</v>
      </c>
      <c r="F44" s="54"/>
      <c r="G44" s="43">
        <v>1</v>
      </c>
      <c r="H44" s="34">
        <f>F44*G44</f>
        <v>0</v>
      </c>
    </row>
    <row r="45" spans="1:8" s="11" customFormat="1" ht="13">
      <c r="A45" s="33" t="s">
        <v>7</v>
      </c>
      <c r="B45" s="33"/>
      <c r="C45" s="49" t="s">
        <v>1032</v>
      </c>
      <c r="D45" s="49" t="s">
        <v>2826</v>
      </c>
      <c r="E45" s="27"/>
      <c r="F45" s="53"/>
      <c r="G45" s="56" t="s">
        <v>1928</v>
      </c>
      <c r="H45" s="57">
        <f>SUM(H44)</f>
        <v>0</v>
      </c>
    </row>
    <row r="46" spans="1:8" s="11" customFormat="1" ht="13">
      <c r="A46" s="33" t="s">
        <v>165</v>
      </c>
      <c r="B46" s="33"/>
      <c r="C46" s="49" t="s">
        <v>913</v>
      </c>
      <c r="D46" s="49" t="s">
        <v>2697</v>
      </c>
      <c r="E46" s="27"/>
      <c r="F46" s="53"/>
      <c r="G46" s="43"/>
      <c r="H46" s="34"/>
    </row>
    <row r="47" spans="1:8" s="11" customFormat="1" ht="260">
      <c r="A47" s="51" t="s">
        <v>187</v>
      </c>
      <c r="B47" s="33"/>
      <c r="C47" s="52" t="s">
        <v>1034</v>
      </c>
      <c r="D47" s="52" t="s">
        <v>2828</v>
      </c>
      <c r="E47" s="27" t="s">
        <v>1954</v>
      </c>
      <c r="F47" s="54"/>
      <c r="G47" s="43">
        <v>6</v>
      </c>
      <c r="H47" s="34">
        <f t="shared" ref="H47:H56" si="3">F47*G47</f>
        <v>0</v>
      </c>
    </row>
    <row r="48" spans="1:8" s="11" customFormat="1" ht="182">
      <c r="A48" s="51" t="s">
        <v>188</v>
      </c>
      <c r="B48" s="33"/>
      <c r="C48" s="52" t="s">
        <v>1035</v>
      </c>
      <c r="D48" s="181" t="s">
        <v>2829</v>
      </c>
      <c r="E48" s="27" t="s">
        <v>1954</v>
      </c>
      <c r="F48" s="54"/>
      <c r="G48" s="43">
        <v>18</v>
      </c>
      <c r="H48" s="34">
        <f t="shared" si="3"/>
        <v>0</v>
      </c>
    </row>
    <row r="49" spans="1:8" s="11" customFormat="1" ht="260">
      <c r="A49" s="51" t="s">
        <v>189</v>
      </c>
      <c r="B49" s="33"/>
      <c r="C49" s="52" t="s">
        <v>1036</v>
      </c>
      <c r="D49" s="181" t="s">
        <v>2830</v>
      </c>
      <c r="E49" s="27" t="s">
        <v>1954</v>
      </c>
      <c r="F49" s="54"/>
      <c r="G49" s="43">
        <v>11</v>
      </c>
      <c r="H49" s="34">
        <f t="shared" si="3"/>
        <v>0</v>
      </c>
    </row>
    <row r="50" spans="1:8" s="11" customFormat="1" ht="260">
      <c r="A50" s="51" t="s">
        <v>190</v>
      </c>
      <c r="B50" s="33"/>
      <c r="C50" s="52" t="s">
        <v>1037</v>
      </c>
      <c r="D50" s="181" t="s">
        <v>2831</v>
      </c>
      <c r="E50" s="27" t="s">
        <v>1954</v>
      </c>
      <c r="F50" s="54"/>
      <c r="G50" s="43">
        <v>6</v>
      </c>
      <c r="H50" s="34">
        <f t="shared" si="3"/>
        <v>0</v>
      </c>
    </row>
    <row r="51" spans="1:8" s="11" customFormat="1" ht="273">
      <c r="A51" s="51" t="s">
        <v>191</v>
      </c>
      <c r="B51" s="33"/>
      <c r="C51" s="52" t="s">
        <v>1038</v>
      </c>
      <c r="D51" s="181" t="s">
        <v>2832</v>
      </c>
      <c r="E51" s="27" t="s">
        <v>1954</v>
      </c>
      <c r="F51" s="54"/>
      <c r="G51" s="43">
        <v>2</v>
      </c>
      <c r="H51" s="34">
        <f t="shared" si="3"/>
        <v>0</v>
      </c>
    </row>
    <row r="52" spans="1:8" s="11" customFormat="1" ht="409.5">
      <c r="A52" s="51" t="s">
        <v>192</v>
      </c>
      <c r="B52" s="33"/>
      <c r="C52" s="79" t="s">
        <v>1039</v>
      </c>
      <c r="D52" s="52" t="s">
        <v>2833</v>
      </c>
      <c r="E52" s="27" t="s">
        <v>1954</v>
      </c>
      <c r="F52" s="54"/>
      <c r="G52" s="43">
        <v>12</v>
      </c>
      <c r="H52" s="34">
        <f t="shared" si="3"/>
        <v>0</v>
      </c>
    </row>
    <row r="53" spans="1:8" s="11" customFormat="1" ht="409.5">
      <c r="A53" s="51" t="s">
        <v>193</v>
      </c>
      <c r="B53" s="33"/>
      <c r="C53" s="79" t="s">
        <v>1040</v>
      </c>
      <c r="D53" s="52" t="s">
        <v>2834</v>
      </c>
      <c r="E53" s="27" t="s">
        <v>1954</v>
      </c>
      <c r="F53" s="54"/>
      <c r="G53" s="43">
        <v>8</v>
      </c>
      <c r="H53" s="34">
        <f t="shared" si="3"/>
        <v>0</v>
      </c>
    </row>
    <row r="54" spans="1:8" s="11" customFormat="1" ht="117">
      <c r="A54" s="51" t="s">
        <v>194</v>
      </c>
      <c r="B54" s="33"/>
      <c r="C54" s="52" t="s">
        <v>1041</v>
      </c>
      <c r="D54" s="52" t="s">
        <v>2836</v>
      </c>
      <c r="E54" s="27" t="s">
        <v>1954</v>
      </c>
      <c r="F54" s="54"/>
      <c r="G54" s="43">
        <v>1</v>
      </c>
      <c r="H54" s="34">
        <f t="shared" si="3"/>
        <v>0</v>
      </c>
    </row>
    <row r="55" spans="1:8" s="11" customFormat="1" ht="117">
      <c r="A55" s="51" t="s">
        <v>195</v>
      </c>
      <c r="B55" s="33"/>
      <c r="C55" s="52" t="s">
        <v>1042</v>
      </c>
      <c r="D55" s="52" t="s">
        <v>2837</v>
      </c>
      <c r="E55" s="27" t="s">
        <v>1954</v>
      </c>
      <c r="F55" s="54"/>
      <c r="G55" s="43">
        <v>3</v>
      </c>
      <c r="H55" s="34">
        <f t="shared" si="3"/>
        <v>0</v>
      </c>
    </row>
    <row r="56" spans="1:8" s="11" customFormat="1" ht="104">
      <c r="A56" s="51" t="s">
        <v>196</v>
      </c>
      <c r="B56" s="33"/>
      <c r="C56" s="52" t="s">
        <v>1043</v>
      </c>
      <c r="D56" s="52" t="s">
        <v>2838</v>
      </c>
      <c r="E56" s="27" t="s">
        <v>1954</v>
      </c>
      <c r="F56" s="54"/>
      <c r="G56" s="43">
        <v>10</v>
      </c>
      <c r="H56" s="34">
        <f t="shared" si="3"/>
        <v>0</v>
      </c>
    </row>
    <row r="57" spans="1:8" s="11" customFormat="1" ht="13">
      <c r="A57" s="33" t="s">
        <v>165</v>
      </c>
      <c r="B57" s="33"/>
      <c r="C57" s="49" t="s">
        <v>913</v>
      </c>
      <c r="D57" s="49" t="s">
        <v>2697</v>
      </c>
      <c r="E57" s="27"/>
      <c r="F57" s="53"/>
      <c r="G57" s="56" t="s">
        <v>1919</v>
      </c>
      <c r="H57" s="57">
        <f>SUM(H47:H56)</f>
        <v>0</v>
      </c>
    </row>
    <row r="58" spans="1:8" s="11" customFormat="1" ht="26">
      <c r="A58" s="33" t="s">
        <v>171</v>
      </c>
      <c r="B58" s="33"/>
      <c r="C58" s="49" t="s">
        <v>1044</v>
      </c>
      <c r="D58" s="80" t="s">
        <v>2835</v>
      </c>
      <c r="E58" s="27"/>
      <c r="F58" s="53"/>
      <c r="G58" s="43"/>
      <c r="H58" s="34"/>
    </row>
    <row r="59" spans="1:8" s="11" customFormat="1" ht="409.5">
      <c r="A59" s="51" t="s">
        <v>197</v>
      </c>
      <c r="B59" s="33"/>
      <c r="C59" s="52" t="s">
        <v>1045</v>
      </c>
      <c r="D59" s="52" t="s">
        <v>2839</v>
      </c>
      <c r="E59" s="27"/>
      <c r="F59" s="54"/>
      <c r="G59" s="43"/>
      <c r="H59" s="34"/>
    </row>
    <row r="60" spans="1:8" s="11" customFormat="1" ht="234">
      <c r="A60" s="51"/>
      <c r="B60" s="51"/>
      <c r="C60" s="52" t="s">
        <v>1046</v>
      </c>
      <c r="D60" s="52" t="s">
        <v>2840</v>
      </c>
      <c r="E60" s="27" t="s">
        <v>1770</v>
      </c>
      <c r="F60" s="54"/>
      <c r="G60" s="43">
        <v>1</v>
      </c>
      <c r="H60" s="34">
        <f>F60*G60</f>
        <v>0</v>
      </c>
    </row>
    <row r="61" spans="1:8" s="11" customFormat="1" ht="143">
      <c r="A61" s="51" t="s">
        <v>198</v>
      </c>
      <c r="B61" s="33"/>
      <c r="C61" s="52" t="s">
        <v>1047</v>
      </c>
      <c r="D61" s="182" t="s">
        <v>2841</v>
      </c>
      <c r="E61" s="27"/>
      <c r="F61" s="54"/>
      <c r="G61" s="43"/>
      <c r="H61" s="34"/>
    </row>
    <row r="62" spans="1:8" s="11" customFormat="1" ht="13">
      <c r="A62" s="51"/>
      <c r="B62" s="51"/>
      <c r="C62" s="52" t="s">
        <v>1048</v>
      </c>
      <c r="D62" s="182" t="s">
        <v>2842</v>
      </c>
      <c r="E62" s="27" t="s">
        <v>1770</v>
      </c>
      <c r="F62" s="54"/>
      <c r="G62" s="43">
        <v>1</v>
      </c>
      <c r="H62" s="34"/>
    </row>
    <row r="63" spans="1:8" s="11" customFormat="1" ht="13">
      <c r="A63" s="51"/>
      <c r="B63" s="51"/>
      <c r="C63" s="52" t="s">
        <v>1049</v>
      </c>
      <c r="D63" s="182" t="s">
        <v>2843</v>
      </c>
      <c r="E63" s="27" t="s">
        <v>1770</v>
      </c>
      <c r="F63" s="54"/>
      <c r="G63" s="43">
        <v>3</v>
      </c>
      <c r="H63" s="34"/>
    </row>
    <row r="64" spans="1:8" s="11" customFormat="1" ht="13">
      <c r="A64" s="51"/>
      <c r="B64" s="51"/>
      <c r="C64" s="52" t="s">
        <v>1050</v>
      </c>
      <c r="D64" s="182" t="s">
        <v>2844</v>
      </c>
      <c r="E64" s="27" t="s">
        <v>1770</v>
      </c>
      <c r="F64" s="54"/>
      <c r="G64" s="43">
        <v>1</v>
      </c>
      <c r="H64" s="34"/>
    </row>
    <row r="65" spans="1:8" s="11" customFormat="1" ht="13">
      <c r="A65" s="51"/>
      <c r="B65" s="51"/>
      <c r="C65" s="52" t="s">
        <v>1051</v>
      </c>
      <c r="D65" s="182" t="s">
        <v>2845</v>
      </c>
      <c r="E65" s="27" t="s">
        <v>1770</v>
      </c>
      <c r="F65" s="54"/>
      <c r="G65" s="43">
        <v>1</v>
      </c>
      <c r="H65" s="34"/>
    </row>
    <row r="66" spans="1:8" s="11" customFormat="1" ht="26">
      <c r="A66" s="51"/>
      <c r="B66" s="51"/>
      <c r="C66" s="52" t="s">
        <v>1052</v>
      </c>
      <c r="D66" s="182" t="s">
        <v>2846</v>
      </c>
      <c r="E66" s="27" t="s">
        <v>1770</v>
      </c>
      <c r="F66" s="54"/>
      <c r="G66" s="43">
        <v>1</v>
      </c>
      <c r="H66" s="34"/>
    </row>
    <row r="67" spans="1:8" s="11" customFormat="1" ht="91">
      <c r="A67" s="51"/>
      <c r="B67" s="51"/>
      <c r="C67" s="52" t="s">
        <v>883</v>
      </c>
      <c r="D67" s="182" t="s">
        <v>2847</v>
      </c>
      <c r="E67" s="27" t="s">
        <v>1770</v>
      </c>
      <c r="F67" s="54"/>
      <c r="G67" s="43">
        <v>1</v>
      </c>
      <c r="H67" s="34">
        <f>F67*G67</f>
        <v>0</v>
      </c>
    </row>
    <row r="68" spans="1:8" s="11" customFormat="1" ht="130">
      <c r="A68" s="51" t="s">
        <v>199</v>
      </c>
      <c r="B68" s="33"/>
      <c r="C68" s="52" t="s">
        <v>1053</v>
      </c>
      <c r="D68" s="52" t="s">
        <v>2849</v>
      </c>
      <c r="E68" s="27"/>
      <c r="F68" s="54"/>
      <c r="G68" s="43"/>
      <c r="H68" s="34"/>
    </row>
    <row r="69" spans="1:8" s="11" customFormat="1" ht="13">
      <c r="A69" s="51"/>
      <c r="B69" s="51"/>
      <c r="C69" s="52" t="s">
        <v>1054</v>
      </c>
      <c r="D69" s="52" t="s">
        <v>2842</v>
      </c>
      <c r="E69" s="27" t="s">
        <v>1770</v>
      </c>
      <c r="F69" s="54"/>
      <c r="G69" s="43">
        <v>1</v>
      </c>
      <c r="H69" s="34"/>
    </row>
    <row r="70" spans="1:8" s="11" customFormat="1" ht="13">
      <c r="A70" s="51"/>
      <c r="B70" s="51"/>
      <c r="C70" s="52" t="s">
        <v>1055</v>
      </c>
      <c r="D70" s="52" t="s">
        <v>2848</v>
      </c>
      <c r="E70" s="27" t="s">
        <v>1770</v>
      </c>
      <c r="F70" s="54"/>
      <c r="G70" s="43">
        <v>3</v>
      </c>
      <c r="H70" s="34"/>
    </row>
    <row r="71" spans="1:8" s="11" customFormat="1" ht="13">
      <c r="A71" s="51"/>
      <c r="B71" s="51"/>
      <c r="C71" s="52" t="s">
        <v>1050</v>
      </c>
      <c r="D71" s="52" t="s">
        <v>2844</v>
      </c>
      <c r="E71" s="27" t="s">
        <v>1770</v>
      </c>
      <c r="F71" s="54"/>
      <c r="G71" s="43">
        <v>1</v>
      </c>
      <c r="H71" s="34"/>
    </row>
    <row r="72" spans="1:8" s="11" customFormat="1" ht="13">
      <c r="A72" s="51"/>
      <c r="B72" s="51"/>
      <c r="C72" s="52" t="s">
        <v>1056</v>
      </c>
      <c r="D72" s="52" t="s">
        <v>2845</v>
      </c>
      <c r="E72" s="27" t="s">
        <v>1770</v>
      </c>
      <c r="F72" s="54"/>
      <c r="G72" s="43">
        <v>1</v>
      </c>
      <c r="H72" s="34"/>
    </row>
    <row r="73" spans="1:8" s="11" customFormat="1" ht="26">
      <c r="A73" s="51"/>
      <c r="B73" s="51"/>
      <c r="C73" s="52" t="s">
        <v>1052</v>
      </c>
      <c r="D73" s="52" t="s">
        <v>2846</v>
      </c>
      <c r="E73" s="27" t="s">
        <v>1770</v>
      </c>
      <c r="F73" s="54"/>
      <c r="G73" s="43">
        <v>1</v>
      </c>
      <c r="H73" s="34"/>
    </row>
    <row r="74" spans="1:8" s="11" customFormat="1" ht="91">
      <c r="A74" s="51"/>
      <c r="B74" s="51"/>
      <c r="C74" s="52" t="s">
        <v>883</v>
      </c>
      <c r="D74" s="182" t="s">
        <v>2847</v>
      </c>
      <c r="E74" s="27" t="s">
        <v>1770</v>
      </c>
      <c r="F74" s="54"/>
      <c r="G74" s="43">
        <v>2</v>
      </c>
      <c r="H74" s="34">
        <f>F74*G74</f>
        <v>0</v>
      </c>
    </row>
    <row r="75" spans="1:8" s="11" customFormat="1" ht="26">
      <c r="A75" s="33" t="s">
        <v>171</v>
      </c>
      <c r="B75" s="33"/>
      <c r="C75" s="49" t="s">
        <v>1044</v>
      </c>
      <c r="D75" s="80" t="s">
        <v>2835</v>
      </c>
      <c r="E75" s="27"/>
      <c r="F75" s="53"/>
      <c r="G75" s="56" t="s">
        <v>1928</v>
      </c>
      <c r="H75" s="57">
        <f>SUM(H59:H74)</f>
        <v>0</v>
      </c>
    </row>
    <row r="76" spans="1:8" s="11" customFormat="1" ht="26">
      <c r="A76" s="35" t="s">
        <v>1000</v>
      </c>
      <c r="B76" s="40"/>
      <c r="C76" s="108" t="s">
        <v>1057</v>
      </c>
      <c r="D76" s="26" t="s">
        <v>2850</v>
      </c>
      <c r="E76" s="36"/>
      <c r="F76" s="17"/>
      <c r="G76" s="32"/>
      <c r="H76" s="37"/>
    </row>
    <row r="77" spans="1:8" s="11" customFormat="1" ht="13">
      <c r="A77" s="33" t="s">
        <v>1</v>
      </c>
      <c r="B77" s="33"/>
      <c r="C77" s="49" t="s">
        <v>1003</v>
      </c>
      <c r="D77" s="49" t="s">
        <v>2787</v>
      </c>
      <c r="E77" s="27"/>
      <c r="F77" s="53"/>
      <c r="G77" s="56"/>
      <c r="H77" s="57">
        <f>H24</f>
        <v>0</v>
      </c>
    </row>
    <row r="78" spans="1:8" s="11" customFormat="1" ht="13">
      <c r="A78" s="33" t="s">
        <v>3</v>
      </c>
      <c r="B78" s="33"/>
      <c r="C78" s="49" t="s">
        <v>1020</v>
      </c>
      <c r="D78" s="49" t="s">
        <v>2812</v>
      </c>
      <c r="E78" s="27"/>
      <c r="F78" s="53"/>
      <c r="G78" s="56"/>
      <c r="H78" s="57">
        <f>H42</f>
        <v>0</v>
      </c>
    </row>
    <row r="79" spans="1:8" s="11" customFormat="1" ht="13">
      <c r="A79" s="33" t="s">
        <v>7</v>
      </c>
      <c r="B79" s="33"/>
      <c r="C79" s="49" t="s">
        <v>1032</v>
      </c>
      <c r="D79" s="49" t="s">
        <v>2826</v>
      </c>
      <c r="E79" s="27"/>
      <c r="F79" s="53"/>
      <c r="G79" s="56"/>
      <c r="H79" s="57">
        <f>H45</f>
        <v>0</v>
      </c>
    </row>
    <row r="80" spans="1:8" s="11" customFormat="1" ht="13">
      <c r="A80" s="33" t="s">
        <v>165</v>
      </c>
      <c r="B80" s="33"/>
      <c r="C80" s="49" t="s">
        <v>913</v>
      </c>
      <c r="D80" s="49" t="s">
        <v>2697</v>
      </c>
      <c r="E80" s="27"/>
      <c r="F80" s="53"/>
      <c r="G80" s="56"/>
      <c r="H80" s="57">
        <f>H57</f>
        <v>0</v>
      </c>
    </row>
    <row r="81" spans="1:8" s="11" customFormat="1" ht="26">
      <c r="A81" s="33" t="s">
        <v>171</v>
      </c>
      <c r="B81" s="33"/>
      <c r="C81" s="49" t="s">
        <v>1044</v>
      </c>
      <c r="D81" s="80" t="s">
        <v>2835</v>
      </c>
      <c r="E81" s="27"/>
      <c r="F81" s="53"/>
      <c r="G81" s="56"/>
      <c r="H81" s="57">
        <f>H75</f>
        <v>0</v>
      </c>
    </row>
    <row r="82" spans="1:8" s="11" customFormat="1" ht="13">
      <c r="A82" s="33" t="s">
        <v>1000</v>
      </c>
      <c r="B82" s="33"/>
      <c r="C82" s="49" t="s">
        <v>1058</v>
      </c>
      <c r="D82" s="49" t="s">
        <v>2850</v>
      </c>
      <c r="E82" s="27"/>
      <c r="F82" s="53"/>
      <c r="G82" s="43"/>
      <c r="H82" s="57">
        <f>SUM(H77:H81)</f>
        <v>0</v>
      </c>
    </row>
    <row r="83" spans="1:8" s="11" customFormat="1" ht="13">
      <c r="A83" s="51"/>
      <c r="B83" s="51"/>
      <c r="C83" s="52"/>
      <c r="D83" s="52"/>
      <c r="E83" s="27"/>
      <c r="F83" s="53"/>
      <c r="G83" s="43"/>
      <c r="H83" s="34"/>
    </row>
  </sheetData>
  <mergeCells count="2">
    <mergeCell ref="A1:H1"/>
    <mergeCell ref="A2:H2"/>
  </mergeCells>
  <pageMargins left="0.25" right="0.25" top="0.75" bottom="0.75" header="0.3" footer="0.3"/>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AF97-7942-4054-9AEE-A027F038E78C}">
  <sheetPr>
    <tabColor rgb="FFFFFF00"/>
  </sheetPr>
  <dimension ref="A1:J237"/>
  <sheetViews>
    <sheetView topLeftCell="B1" zoomScale="85" zoomScaleNormal="85" zoomScaleSheetLayoutView="130" zoomScalePageLayoutView="85" workbookViewId="0">
      <pane ySplit="4" topLeftCell="A5" activePane="bottomLeft" state="frozen"/>
      <selection activeCell="B1" sqref="B1"/>
      <selection pane="bottomLeft" activeCell="F210" sqref="F210"/>
    </sheetView>
  </sheetViews>
  <sheetFormatPr defaultColWidth="8.90625" defaultRowHeight="15.5"/>
  <cols>
    <col min="1" max="1" width="6.6328125" style="31" customWidth="1"/>
    <col min="2" max="2" width="6.6328125" style="47" customWidth="1"/>
    <col min="3" max="4" width="36.36328125" style="44" customWidth="1"/>
    <col min="5" max="5" width="6.6328125" style="20" customWidth="1"/>
    <col min="6" max="6" width="8.6328125" style="19" customWidth="1"/>
    <col min="7" max="7" width="11.6328125" style="21" customWidth="1"/>
    <col min="8" max="8" width="18" style="18" customWidth="1"/>
    <col min="9" max="16384" width="8.90625" style="10"/>
  </cols>
  <sheetData>
    <row r="1" spans="1:10" s="11" customFormat="1" ht="20.399999999999999" customHeight="1">
      <c r="A1" s="219" t="s">
        <v>1756</v>
      </c>
      <c r="B1" s="219"/>
      <c r="C1" s="219"/>
      <c r="D1" s="219"/>
      <c r="E1" s="219"/>
      <c r="F1" s="219"/>
      <c r="G1" s="219"/>
      <c r="H1" s="220"/>
    </row>
    <row r="2" spans="1:10" s="11" customFormat="1" ht="36" customHeight="1">
      <c r="A2" s="211" t="s">
        <v>2851</v>
      </c>
      <c r="B2" s="212"/>
      <c r="C2" s="212"/>
      <c r="D2" s="212"/>
      <c r="E2" s="212"/>
      <c r="F2" s="212"/>
      <c r="G2" s="212"/>
      <c r="H2" s="213"/>
    </row>
    <row r="3" spans="1:10" s="88" customFormat="1" ht="62.4" customHeight="1">
      <c r="A3" s="16" t="s">
        <v>1748</v>
      </c>
      <c r="B3" s="87" t="s">
        <v>1749</v>
      </c>
      <c r="C3" s="16" t="s">
        <v>18</v>
      </c>
      <c r="D3" s="16" t="s">
        <v>1750</v>
      </c>
      <c r="E3" s="90" t="s">
        <v>1751</v>
      </c>
      <c r="F3" s="91" t="s">
        <v>1752</v>
      </c>
      <c r="G3" s="23" t="s">
        <v>1753</v>
      </c>
      <c r="H3" s="24" t="s">
        <v>1754</v>
      </c>
      <c r="J3" s="89"/>
    </row>
    <row r="4" spans="1:10" s="11" customFormat="1" ht="13">
      <c r="A4" s="28" t="s">
        <v>9</v>
      </c>
      <c r="B4" s="28" t="s">
        <v>10</v>
      </c>
      <c r="C4" s="46" t="s">
        <v>14</v>
      </c>
      <c r="D4" s="46"/>
      <c r="E4" s="22" t="s">
        <v>15</v>
      </c>
      <c r="F4" s="48" t="s">
        <v>11</v>
      </c>
      <c r="G4" s="48" t="s">
        <v>16</v>
      </c>
      <c r="H4" s="38" t="s">
        <v>17</v>
      </c>
    </row>
    <row r="5" spans="1:10" s="11" customFormat="1" ht="13">
      <c r="A5" s="35" t="s">
        <v>1061</v>
      </c>
      <c r="B5" s="40"/>
      <c r="C5" s="108" t="s">
        <v>1065</v>
      </c>
      <c r="D5" s="26" t="s">
        <v>2852</v>
      </c>
      <c r="E5" s="36"/>
      <c r="F5" s="17"/>
      <c r="G5" s="32"/>
      <c r="H5" s="37"/>
    </row>
    <row r="6" spans="1:10" s="11" customFormat="1" ht="13">
      <c r="A6" s="35"/>
      <c r="B6" s="40"/>
      <c r="C6" s="108" t="s">
        <v>1077</v>
      </c>
      <c r="D6" s="26" t="s">
        <v>2853</v>
      </c>
      <c r="E6" s="36"/>
      <c r="F6" s="17"/>
      <c r="G6" s="32"/>
      <c r="H6" s="37"/>
    </row>
    <row r="7" spans="1:10" s="11" customFormat="1" ht="13">
      <c r="A7" s="33" t="s">
        <v>1</v>
      </c>
      <c r="B7" s="33"/>
      <c r="C7" s="80" t="s">
        <v>1003</v>
      </c>
      <c r="D7" s="49" t="s">
        <v>2787</v>
      </c>
      <c r="E7" s="29"/>
      <c r="F7" s="25"/>
      <c r="G7" s="30"/>
      <c r="H7" s="50"/>
    </row>
    <row r="8" spans="1:10" s="11" customFormat="1" ht="13">
      <c r="A8" s="51" t="s">
        <v>42</v>
      </c>
      <c r="B8" s="33"/>
      <c r="C8" s="52" t="s">
        <v>1079</v>
      </c>
      <c r="D8" s="52" t="s">
        <v>2854</v>
      </c>
      <c r="E8" s="27" t="s">
        <v>1832</v>
      </c>
      <c r="F8" s="54"/>
      <c r="G8" s="43">
        <v>1</v>
      </c>
      <c r="H8" s="34">
        <f t="shared" ref="H8" si="0">F8*G8</f>
        <v>0</v>
      </c>
    </row>
    <row r="9" spans="1:10" s="11" customFormat="1" ht="169">
      <c r="A9" s="51" t="s">
        <v>24</v>
      </c>
      <c r="B9" s="33"/>
      <c r="C9" s="52" t="s">
        <v>1080</v>
      </c>
      <c r="D9" s="180" t="s">
        <v>2855</v>
      </c>
      <c r="E9" s="27" t="s">
        <v>5</v>
      </c>
      <c r="F9" s="54"/>
      <c r="G9" s="43">
        <v>96</v>
      </c>
      <c r="H9" s="34">
        <f t="shared" ref="H9" si="1">F9*G9</f>
        <v>0</v>
      </c>
    </row>
    <row r="10" spans="1:10" s="11" customFormat="1" ht="78">
      <c r="A10" s="51" t="s">
        <v>28</v>
      </c>
      <c r="B10" s="33"/>
      <c r="C10" s="52" t="s">
        <v>1081</v>
      </c>
      <c r="D10" s="101" t="s">
        <v>2856</v>
      </c>
      <c r="E10" s="27" t="s">
        <v>5</v>
      </c>
      <c r="F10" s="54"/>
      <c r="G10" s="43">
        <v>48</v>
      </c>
      <c r="H10" s="34">
        <f t="shared" ref="H10" si="2">F10*G10</f>
        <v>0</v>
      </c>
    </row>
    <row r="11" spans="1:10" s="11" customFormat="1" ht="130">
      <c r="A11" s="51" t="s">
        <v>30</v>
      </c>
      <c r="B11" s="33"/>
      <c r="C11" s="52" t="s">
        <v>1082</v>
      </c>
      <c r="D11" s="101" t="s">
        <v>2857</v>
      </c>
      <c r="E11" s="27" t="s">
        <v>2</v>
      </c>
      <c r="F11" s="54"/>
      <c r="G11" s="43">
        <v>350</v>
      </c>
      <c r="H11" s="34">
        <f t="shared" ref="H11" si="3">F11*G11</f>
        <v>0</v>
      </c>
    </row>
    <row r="12" spans="1:10" s="11" customFormat="1" ht="143">
      <c r="A12" s="51" t="s">
        <v>32</v>
      </c>
      <c r="B12" s="33"/>
      <c r="C12" s="52" t="s">
        <v>1571</v>
      </c>
      <c r="D12" s="101" t="s">
        <v>2858</v>
      </c>
      <c r="E12" s="27" t="s">
        <v>2</v>
      </c>
      <c r="F12" s="54"/>
      <c r="G12" s="43">
        <v>50</v>
      </c>
      <c r="H12" s="34">
        <f t="shared" ref="H12" si="4">F12*G12</f>
        <v>0</v>
      </c>
    </row>
    <row r="13" spans="1:10" s="11" customFormat="1" ht="65">
      <c r="A13" s="51" t="s">
        <v>35</v>
      </c>
      <c r="B13" s="33"/>
      <c r="C13" s="52" t="s">
        <v>1083</v>
      </c>
      <c r="D13" s="129" t="s">
        <v>2859</v>
      </c>
      <c r="E13" s="27" t="s">
        <v>2</v>
      </c>
      <c r="F13" s="54"/>
      <c r="G13" s="43">
        <v>350</v>
      </c>
      <c r="H13" s="34">
        <f t="shared" ref="H13" si="5">F13*G13</f>
        <v>0</v>
      </c>
    </row>
    <row r="14" spans="1:10" s="11" customFormat="1" ht="104">
      <c r="A14" s="51" t="s">
        <v>54</v>
      </c>
      <c r="B14" s="33"/>
      <c r="C14" s="52" t="s">
        <v>1084</v>
      </c>
      <c r="D14" s="129" t="s">
        <v>2860</v>
      </c>
      <c r="E14" s="27" t="s">
        <v>5</v>
      </c>
      <c r="F14" s="54"/>
      <c r="G14" s="43">
        <v>48</v>
      </c>
      <c r="H14" s="34">
        <f t="shared" ref="H14" si="6">F14*G14</f>
        <v>0</v>
      </c>
    </row>
    <row r="15" spans="1:10" s="11" customFormat="1" ht="39">
      <c r="A15" s="51" t="s">
        <v>70</v>
      </c>
      <c r="B15" s="33"/>
      <c r="C15" s="52" t="s">
        <v>1085</v>
      </c>
      <c r="D15" s="129" t="s">
        <v>2861</v>
      </c>
      <c r="E15" s="27" t="s">
        <v>1954</v>
      </c>
      <c r="F15" s="54"/>
      <c r="G15" s="43">
        <v>10</v>
      </c>
      <c r="H15" s="34">
        <f t="shared" ref="H15" si="7">F15*G15</f>
        <v>0</v>
      </c>
    </row>
    <row r="16" spans="1:10" s="11" customFormat="1" ht="117">
      <c r="A16" s="51" t="s">
        <v>72</v>
      </c>
      <c r="B16" s="33"/>
      <c r="C16" s="52" t="s">
        <v>1086</v>
      </c>
      <c r="D16" s="101" t="s">
        <v>2862</v>
      </c>
      <c r="E16" s="27" t="s">
        <v>1954</v>
      </c>
      <c r="F16" s="54"/>
      <c r="G16" s="43">
        <v>4</v>
      </c>
      <c r="H16" s="34">
        <f t="shared" ref="H16" si="8">F16*G16</f>
        <v>0</v>
      </c>
    </row>
    <row r="17" spans="1:8" s="11" customFormat="1" ht="39">
      <c r="A17" s="51" t="s">
        <v>75</v>
      </c>
      <c r="B17" s="33"/>
      <c r="C17" s="52" t="s">
        <v>1087</v>
      </c>
      <c r="D17" s="101" t="s">
        <v>2863</v>
      </c>
      <c r="E17" s="27" t="s">
        <v>1954</v>
      </c>
      <c r="F17" s="54"/>
      <c r="G17" s="43">
        <v>4</v>
      </c>
      <c r="H17" s="34">
        <f t="shared" ref="H17" si="9">F17*G17</f>
        <v>0</v>
      </c>
    </row>
    <row r="18" spans="1:8" s="11" customFormat="1" ht="169">
      <c r="A18" s="51" t="s">
        <v>77</v>
      </c>
      <c r="B18" s="33"/>
      <c r="C18" s="52" t="s">
        <v>1088</v>
      </c>
      <c r="D18" s="129" t="s">
        <v>2864</v>
      </c>
      <c r="E18" s="27" t="s">
        <v>1954</v>
      </c>
      <c r="F18" s="54"/>
      <c r="G18" s="43">
        <v>5</v>
      </c>
      <c r="H18" s="34">
        <f t="shared" ref="H18" si="10">F18*G18</f>
        <v>0</v>
      </c>
    </row>
    <row r="19" spans="1:8" s="11" customFormat="1" ht="65">
      <c r="A19" s="51" t="s">
        <v>91</v>
      </c>
      <c r="B19" s="33"/>
      <c r="C19" s="52" t="s">
        <v>1016</v>
      </c>
      <c r="D19" s="129" t="s">
        <v>2865</v>
      </c>
      <c r="E19" s="27" t="s">
        <v>1832</v>
      </c>
      <c r="F19" s="54"/>
      <c r="G19" s="43">
        <v>1</v>
      </c>
      <c r="H19" s="34">
        <f t="shared" ref="H19" si="11">F19*G19</f>
        <v>0</v>
      </c>
    </row>
    <row r="20" spans="1:8" s="11" customFormat="1" ht="104">
      <c r="A20" s="51"/>
      <c r="B20" s="51"/>
      <c r="C20" s="45" t="s">
        <v>1089</v>
      </c>
      <c r="D20" s="122" t="s">
        <v>2866</v>
      </c>
      <c r="E20" s="27"/>
      <c r="F20" s="53"/>
      <c r="G20" s="43"/>
      <c r="H20" s="34"/>
    </row>
    <row r="21" spans="1:8" s="11" customFormat="1" ht="13">
      <c r="A21" s="33" t="s">
        <v>1</v>
      </c>
      <c r="B21" s="33"/>
      <c r="C21" s="80" t="s">
        <v>1003</v>
      </c>
      <c r="D21" s="49" t="s">
        <v>2787</v>
      </c>
      <c r="E21" s="27"/>
      <c r="F21" s="53"/>
      <c r="G21" s="56" t="s">
        <v>1928</v>
      </c>
      <c r="H21" s="57">
        <f>SUM(H8:H20)</f>
        <v>0</v>
      </c>
    </row>
    <row r="22" spans="1:8" s="11" customFormat="1" ht="26">
      <c r="A22" s="33" t="s">
        <v>3</v>
      </c>
      <c r="B22" s="33"/>
      <c r="C22" s="80" t="s">
        <v>1090</v>
      </c>
      <c r="D22" s="80" t="s">
        <v>2867</v>
      </c>
      <c r="E22" s="27"/>
      <c r="F22" s="53"/>
      <c r="G22" s="43"/>
      <c r="H22" s="34"/>
    </row>
    <row r="23" spans="1:8" s="11" customFormat="1" ht="104">
      <c r="A23" s="51" t="s">
        <v>101</v>
      </c>
      <c r="B23" s="33"/>
      <c r="C23" s="52" t="s">
        <v>1091</v>
      </c>
      <c r="D23" s="182" t="s">
        <v>2868</v>
      </c>
      <c r="E23" s="27" t="s">
        <v>1954</v>
      </c>
      <c r="F23" s="54"/>
      <c r="G23" s="43">
        <v>4</v>
      </c>
      <c r="H23" s="34">
        <f t="shared" ref="H23" si="12">F23*G23</f>
        <v>0</v>
      </c>
    </row>
    <row r="24" spans="1:8" s="11" customFormat="1" ht="91">
      <c r="A24" s="51" t="s">
        <v>177</v>
      </c>
      <c r="B24" s="33"/>
      <c r="C24" s="52" t="s">
        <v>1092</v>
      </c>
      <c r="D24" s="52" t="s">
        <v>2869</v>
      </c>
      <c r="E24" s="27" t="s">
        <v>1954</v>
      </c>
      <c r="F24" s="54"/>
      <c r="G24" s="43">
        <v>2</v>
      </c>
      <c r="H24" s="34">
        <f t="shared" ref="H24" si="13">F24*G24</f>
        <v>0</v>
      </c>
    </row>
    <row r="25" spans="1:8" s="11" customFormat="1" ht="91">
      <c r="A25" s="51" t="s">
        <v>178</v>
      </c>
      <c r="B25" s="33"/>
      <c r="C25" s="52" t="s">
        <v>1093</v>
      </c>
      <c r="D25" s="182" t="s">
        <v>2870</v>
      </c>
      <c r="E25" s="27" t="s">
        <v>1954</v>
      </c>
      <c r="F25" s="54"/>
      <c r="G25" s="43">
        <v>20</v>
      </c>
      <c r="H25" s="34">
        <f t="shared" ref="H25" si="14">F25*G25</f>
        <v>0</v>
      </c>
    </row>
    <row r="26" spans="1:8" s="11" customFormat="1" ht="65">
      <c r="A26" s="51" t="s">
        <v>179</v>
      </c>
      <c r="B26" s="33"/>
      <c r="C26" s="52" t="s">
        <v>1094</v>
      </c>
      <c r="D26" s="52" t="s">
        <v>2871</v>
      </c>
      <c r="E26" s="27" t="s">
        <v>1954</v>
      </c>
      <c r="F26" s="54"/>
      <c r="G26" s="43">
        <v>10</v>
      </c>
      <c r="H26" s="34">
        <f t="shared" ref="H26" si="15">F26*G26</f>
        <v>0</v>
      </c>
    </row>
    <row r="27" spans="1:8" s="11" customFormat="1" ht="39">
      <c r="A27" s="51" t="s">
        <v>180</v>
      </c>
      <c r="B27" s="33"/>
      <c r="C27" s="52" t="s">
        <v>1095</v>
      </c>
      <c r="D27" s="52" t="s">
        <v>2872</v>
      </c>
      <c r="E27" s="27" t="s">
        <v>1954</v>
      </c>
      <c r="F27" s="54"/>
      <c r="G27" s="43">
        <v>5</v>
      </c>
      <c r="H27" s="34">
        <f t="shared" ref="H27" si="16">F27*G27</f>
        <v>0</v>
      </c>
    </row>
    <row r="28" spans="1:8" s="11" customFormat="1" ht="39">
      <c r="A28" s="51" t="s">
        <v>181</v>
      </c>
      <c r="B28" s="33"/>
      <c r="C28" s="52" t="s">
        <v>1096</v>
      </c>
      <c r="D28" s="52" t="s">
        <v>2873</v>
      </c>
      <c r="E28" s="27" t="s">
        <v>1954</v>
      </c>
      <c r="F28" s="54"/>
      <c r="G28" s="43">
        <v>20</v>
      </c>
      <c r="H28" s="34">
        <f t="shared" ref="H28" si="17">F28*G28</f>
        <v>0</v>
      </c>
    </row>
    <row r="29" spans="1:8" s="11" customFormat="1" ht="52">
      <c r="A29" s="51"/>
      <c r="B29" s="51"/>
      <c r="C29" s="45" t="s">
        <v>1097</v>
      </c>
      <c r="D29" s="45" t="s">
        <v>2874</v>
      </c>
      <c r="E29" s="27"/>
      <c r="F29" s="53"/>
      <c r="G29" s="43"/>
      <c r="H29" s="34"/>
    </row>
    <row r="30" spans="1:8" s="11" customFormat="1" ht="117">
      <c r="A30" s="51" t="s">
        <v>182</v>
      </c>
      <c r="B30" s="33"/>
      <c r="C30" s="52" t="s">
        <v>1098</v>
      </c>
      <c r="D30" s="52" t="s">
        <v>2875</v>
      </c>
      <c r="E30" s="27" t="s">
        <v>1954</v>
      </c>
      <c r="F30" s="54"/>
      <c r="G30" s="43">
        <v>38</v>
      </c>
      <c r="H30" s="34">
        <f t="shared" ref="H30" si="18">F30*G30</f>
        <v>0</v>
      </c>
    </row>
    <row r="31" spans="1:8" s="11" customFormat="1" ht="13">
      <c r="A31" s="51" t="s">
        <v>183</v>
      </c>
      <c r="B31" s="33"/>
      <c r="C31" s="52" t="s">
        <v>1099</v>
      </c>
      <c r="D31" s="52" t="s">
        <v>2876</v>
      </c>
      <c r="E31" s="27" t="s">
        <v>1954</v>
      </c>
      <c r="F31" s="54"/>
      <c r="G31" s="43">
        <v>22</v>
      </c>
      <c r="H31" s="34">
        <f t="shared" ref="H31" si="19">F31*G31</f>
        <v>0</v>
      </c>
    </row>
    <row r="32" spans="1:8" s="11" customFormat="1" ht="104">
      <c r="A32" s="51" t="s">
        <v>184</v>
      </c>
      <c r="B32" s="33"/>
      <c r="C32" s="52" t="s">
        <v>1100</v>
      </c>
      <c r="D32" s="52" t="s">
        <v>2877</v>
      </c>
      <c r="E32" s="27" t="s">
        <v>1954</v>
      </c>
      <c r="F32" s="54"/>
      <c r="G32" s="43">
        <v>1</v>
      </c>
      <c r="H32" s="34">
        <f t="shared" ref="H32" si="20">F32*G32</f>
        <v>0</v>
      </c>
    </row>
    <row r="33" spans="1:8" s="11" customFormat="1" ht="65">
      <c r="A33" s="51" t="s">
        <v>185</v>
      </c>
      <c r="B33" s="33"/>
      <c r="C33" s="52" t="s">
        <v>1101</v>
      </c>
      <c r="D33" s="52" t="s">
        <v>2878</v>
      </c>
      <c r="E33" s="27" t="s">
        <v>1954</v>
      </c>
      <c r="F33" s="54"/>
      <c r="G33" s="43">
        <v>1</v>
      </c>
      <c r="H33" s="34">
        <f t="shared" ref="H33" si="21">F33*G33</f>
        <v>0</v>
      </c>
    </row>
    <row r="34" spans="1:8" s="11" customFormat="1" ht="78">
      <c r="A34" s="51" t="s">
        <v>186</v>
      </c>
      <c r="B34" s="33"/>
      <c r="C34" s="52" t="s">
        <v>1102</v>
      </c>
      <c r="D34" s="52" t="s">
        <v>2879</v>
      </c>
      <c r="E34" s="27" t="s">
        <v>1954</v>
      </c>
      <c r="F34" s="54"/>
      <c r="G34" s="43">
        <v>10</v>
      </c>
      <c r="H34" s="34">
        <f t="shared" ref="H34" si="22">F34*G34</f>
        <v>0</v>
      </c>
    </row>
    <row r="35" spans="1:8" s="11" customFormat="1" ht="78">
      <c r="A35" s="51" t="s">
        <v>187</v>
      </c>
      <c r="B35" s="33"/>
      <c r="C35" s="52" t="s">
        <v>1103</v>
      </c>
      <c r="D35" s="52" t="s">
        <v>2880</v>
      </c>
      <c r="E35" s="27" t="s">
        <v>1954</v>
      </c>
      <c r="F35" s="54"/>
      <c r="G35" s="43">
        <v>10</v>
      </c>
      <c r="H35" s="34">
        <f t="shared" ref="H35" si="23">F35*G35</f>
        <v>0</v>
      </c>
    </row>
    <row r="36" spans="1:8" s="11" customFormat="1" ht="65">
      <c r="A36" s="51" t="s">
        <v>188</v>
      </c>
      <c r="B36" s="33"/>
      <c r="C36" s="52" t="s">
        <v>1104</v>
      </c>
      <c r="D36" s="52" t="s">
        <v>2881</v>
      </c>
      <c r="E36" s="27" t="s">
        <v>1954</v>
      </c>
      <c r="F36" s="54"/>
      <c r="G36" s="43">
        <v>1</v>
      </c>
      <c r="H36" s="34">
        <f t="shared" ref="H36" si="24">F36*G36</f>
        <v>0</v>
      </c>
    </row>
    <row r="37" spans="1:8" s="11" customFormat="1" ht="65">
      <c r="A37" s="51" t="s">
        <v>189</v>
      </c>
      <c r="B37" s="33"/>
      <c r="C37" s="52" t="s">
        <v>1105</v>
      </c>
      <c r="D37" s="52" t="s">
        <v>2882</v>
      </c>
      <c r="E37" s="27" t="s">
        <v>1954</v>
      </c>
      <c r="F37" s="54"/>
      <c r="G37" s="43">
        <v>7</v>
      </c>
      <c r="H37" s="34">
        <f t="shared" ref="H37" si="25">F37*G37</f>
        <v>0</v>
      </c>
    </row>
    <row r="38" spans="1:8" s="11" customFormat="1" ht="65">
      <c r="A38" s="51" t="s">
        <v>190</v>
      </c>
      <c r="B38" s="33"/>
      <c r="C38" s="52" t="s">
        <v>1106</v>
      </c>
      <c r="D38" s="52" t="s">
        <v>2883</v>
      </c>
      <c r="E38" s="27" t="s">
        <v>1954</v>
      </c>
      <c r="F38" s="54"/>
      <c r="G38" s="43">
        <v>13</v>
      </c>
      <c r="H38" s="34">
        <f t="shared" ref="H38" si="26">F38*G38</f>
        <v>0</v>
      </c>
    </row>
    <row r="39" spans="1:8" s="11" customFormat="1" ht="117">
      <c r="A39" s="51" t="s">
        <v>191</v>
      </c>
      <c r="B39" s="33"/>
      <c r="C39" s="52" t="s">
        <v>1107</v>
      </c>
      <c r="D39" s="52" t="s">
        <v>2884</v>
      </c>
      <c r="E39" s="27" t="s">
        <v>1954</v>
      </c>
      <c r="F39" s="54"/>
      <c r="G39" s="43">
        <v>47</v>
      </c>
      <c r="H39" s="34">
        <f t="shared" ref="H39" si="27">F39*G39</f>
        <v>0</v>
      </c>
    </row>
    <row r="40" spans="1:8" s="11" customFormat="1" ht="39">
      <c r="A40" s="51" t="s">
        <v>192</v>
      </c>
      <c r="B40" s="33"/>
      <c r="C40" s="52" t="s">
        <v>1108</v>
      </c>
      <c r="D40" s="101" t="s">
        <v>2885</v>
      </c>
      <c r="E40" s="27" t="s">
        <v>1954</v>
      </c>
      <c r="F40" s="54"/>
      <c r="G40" s="43">
        <v>47</v>
      </c>
      <c r="H40" s="34">
        <f t="shared" ref="H40" si="28">F40*G40</f>
        <v>0</v>
      </c>
    </row>
    <row r="41" spans="1:8" s="11" customFormat="1" ht="130">
      <c r="A41" s="51" t="s">
        <v>193</v>
      </c>
      <c r="B41" s="33"/>
      <c r="C41" s="52" t="s">
        <v>1109</v>
      </c>
      <c r="D41" s="52" t="s">
        <v>2886</v>
      </c>
      <c r="E41" s="27" t="s">
        <v>1954</v>
      </c>
      <c r="F41" s="54"/>
      <c r="G41" s="43">
        <v>132</v>
      </c>
      <c r="H41" s="34">
        <f t="shared" ref="H41" si="29">F41*G41</f>
        <v>0</v>
      </c>
    </row>
    <row r="42" spans="1:8" s="11" customFormat="1" ht="156">
      <c r="A42" s="51" t="s">
        <v>194</v>
      </c>
      <c r="B42" s="33"/>
      <c r="C42" s="52" t="s">
        <v>1110</v>
      </c>
      <c r="D42" s="52" t="s">
        <v>2887</v>
      </c>
      <c r="E42" s="27" t="s">
        <v>1954</v>
      </c>
      <c r="F42" s="54"/>
      <c r="G42" s="43">
        <v>157</v>
      </c>
      <c r="H42" s="34">
        <f t="shared" ref="H42" si="30">F42*G42</f>
        <v>0</v>
      </c>
    </row>
    <row r="43" spans="1:8" s="11" customFormat="1" ht="52">
      <c r="A43" s="51" t="s">
        <v>195</v>
      </c>
      <c r="B43" s="33"/>
      <c r="C43" s="52" t="s">
        <v>1111</v>
      </c>
      <c r="D43" s="52" t="s">
        <v>2888</v>
      </c>
      <c r="E43" s="27" t="s">
        <v>1954</v>
      </c>
      <c r="F43" s="54"/>
      <c r="G43" s="43">
        <v>29</v>
      </c>
      <c r="H43" s="34">
        <f t="shared" ref="H43" si="31">F43*G43</f>
        <v>0</v>
      </c>
    </row>
    <row r="44" spans="1:8" s="11" customFormat="1" ht="130">
      <c r="A44" s="51" t="s">
        <v>196</v>
      </c>
      <c r="B44" s="33"/>
      <c r="C44" s="52" t="s">
        <v>1112</v>
      </c>
      <c r="D44" s="183" t="s">
        <v>2889</v>
      </c>
      <c r="E44" s="27" t="s">
        <v>2</v>
      </c>
      <c r="F44" s="54"/>
      <c r="G44" s="43">
        <v>23200</v>
      </c>
      <c r="H44" s="34">
        <f t="shared" ref="H44" si="32">F44*G44</f>
        <v>0</v>
      </c>
    </row>
    <row r="45" spans="1:8" s="11" customFormat="1" ht="104">
      <c r="A45" s="51" t="s">
        <v>197</v>
      </c>
      <c r="B45" s="33"/>
      <c r="C45" s="52" t="s">
        <v>1113</v>
      </c>
      <c r="D45" s="182" t="s">
        <v>2890</v>
      </c>
      <c r="E45" s="27" t="s">
        <v>2</v>
      </c>
      <c r="F45" s="54"/>
      <c r="G45" s="43">
        <v>420</v>
      </c>
      <c r="H45" s="34">
        <f t="shared" ref="H45" si="33">F45*G45</f>
        <v>0</v>
      </c>
    </row>
    <row r="46" spans="1:8" s="11" customFormat="1" ht="65">
      <c r="A46" s="51" t="s">
        <v>198</v>
      </c>
      <c r="B46" s="33"/>
      <c r="C46" s="52" t="s">
        <v>1114</v>
      </c>
      <c r="D46" s="101" t="s">
        <v>2891</v>
      </c>
      <c r="E46" s="27" t="s">
        <v>2</v>
      </c>
      <c r="F46" s="54"/>
      <c r="G46" s="43">
        <v>21500</v>
      </c>
      <c r="H46" s="34">
        <f t="shared" ref="H46" si="34">F46*G46</f>
        <v>0</v>
      </c>
    </row>
    <row r="47" spans="1:8" s="11" customFormat="1" ht="26">
      <c r="A47" s="51" t="s">
        <v>199</v>
      </c>
      <c r="B47" s="33"/>
      <c r="C47" s="52" t="s">
        <v>1115</v>
      </c>
      <c r="D47" s="101" t="s">
        <v>2892</v>
      </c>
      <c r="E47" s="27" t="s">
        <v>1954</v>
      </c>
      <c r="F47" s="54"/>
      <c r="G47" s="43">
        <v>1</v>
      </c>
      <c r="H47" s="34">
        <f t="shared" ref="H47" si="35">F47*G47</f>
        <v>0</v>
      </c>
    </row>
    <row r="48" spans="1:8" s="11" customFormat="1" ht="26">
      <c r="A48" s="51" t="s">
        <v>200</v>
      </c>
      <c r="B48" s="33"/>
      <c r="C48" s="52" t="s">
        <v>1116</v>
      </c>
      <c r="D48" s="101" t="s">
        <v>2893</v>
      </c>
      <c r="E48" s="27" t="s">
        <v>1954</v>
      </c>
      <c r="F48" s="54"/>
      <c r="G48" s="43">
        <v>1</v>
      </c>
      <c r="H48" s="34">
        <f t="shared" ref="H48" si="36">F48*G48</f>
        <v>0</v>
      </c>
    </row>
    <row r="49" spans="1:8" s="11" customFormat="1" ht="26">
      <c r="A49" s="51" t="s">
        <v>201</v>
      </c>
      <c r="B49" s="33"/>
      <c r="C49" s="52" t="s">
        <v>1117</v>
      </c>
      <c r="D49" s="101" t="s">
        <v>2894</v>
      </c>
      <c r="E49" s="27" t="s">
        <v>1954</v>
      </c>
      <c r="F49" s="54"/>
      <c r="G49" s="43">
        <v>29</v>
      </c>
      <c r="H49" s="34">
        <f t="shared" ref="H49" si="37">F49*G49</f>
        <v>0</v>
      </c>
    </row>
    <row r="50" spans="1:8" s="11" customFormat="1" ht="65">
      <c r="A50" s="51" t="s">
        <v>202</v>
      </c>
      <c r="B50" s="33"/>
      <c r="C50" s="52" t="s">
        <v>1118</v>
      </c>
      <c r="D50" s="101" t="s">
        <v>2895</v>
      </c>
      <c r="E50" s="27" t="s">
        <v>1954</v>
      </c>
      <c r="F50" s="54"/>
      <c r="G50" s="43">
        <v>300</v>
      </c>
      <c r="H50" s="34">
        <f t="shared" ref="H50" si="38">F50*G50</f>
        <v>0</v>
      </c>
    </row>
    <row r="51" spans="1:8" s="11" customFormat="1" ht="65">
      <c r="A51" s="51" t="s">
        <v>203</v>
      </c>
      <c r="B51" s="33"/>
      <c r="C51" s="52" t="s">
        <v>1119</v>
      </c>
      <c r="D51" s="101" t="s">
        <v>2897</v>
      </c>
      <c r="E51" s="27" t="s">
        <v>1954</v>
      </c>
      <c r="F51" s="54"/>
      <c r="G51" s="43">
        <v>10</v>
      </c>
      <c r="H51" s="34">
        <f t="shared" ref="H51" si="39">F51*G51</f>
        <v>0</v>
      </c>
    </row>
    <row r="52" spans="1:8" s="11" customFormat="1" ht="130">
      <c r="A52" s="51" t="s">
        <v>204</v>
      </c>
      <c r="B52" s="33"/>
      <c r="C52" s="52" t="s">
        <v>1120</v>
      </c>
      <c r="D52" s="184" t="s">
        <v>2896</v>
      </c>
      <c r="E52" s="27" t="s">
        <v>2</v>
      </c>
      <c r="F52" s="54"/>
      <c r="G52" s="43">
        <v>300</v>
      </c>
      <c r="H52" s="34">
        <f t="shared" ref="H52" si="40">F52*G52</f>
        <v>0</v>
      </c>
    </row>
    <row r="53" spans="1:8" s="11" customFormat="1" ht="65">
      <c r="A53" s="51" t="s">
        <v>205</v>
      </c>
      <c r="B53" s="33"/>
      <c r="C53" s="52" t="s">
        <v>1121</v>
      </c>
      <c r="D53" s="101" t="s">
        <v>2898</v>
      </c>
      <c r="E53" s="27" t="s">
        <v>1954</v>
      </c>
      <c r="F53" s="54"/>
      <c r="G53" s="43">
        <v>4</v>
      </c>
      <c r="H53" s="34">
        <f t="shared" ref="H53" si="41">F53*G53</f>
        <v>0</v>
      </c>
    </row>
    <row r="54" spans="1:8" s="11" customFormat="1" ht="26">
      <c r="A54" s="51" t="s">
        <v>206</v>
      </c>
      <c r="B54" s="33"/>
      <c r="C54" s="52" t="s">
        <v>1122</v>
      </c>
      <c r="D54" s="52" t="s">
        <v>2899</v>
      </c>
      <c r="E54" s="27" t="s">
        <v>1832</v>
      </c>
      <c r="F54" s="54"/>
      <c r="G54" s="43">
        <v>1</v>
      </c>
      <c r="H54" s="34">
        <f t="shared" ref="H54" si="42">F54*G54</f>
        <v>0</v>
      </c>
    </row>
    <row r="55" spans="1:8" s="11" customFormat="1" ht="52">
      <c r="A55" s="51" t="s">
        <v>207</v>
      </c>
      <c r="B55" s="33"/>
      <c r="C55" s="52" t="s">
        <v>1123</v>
      </c>
      <c r="D55" s="52" t="s">
        <v>2900</v>
      </c>
      <c r="E55" s="27" t="s">
        <v>1832</v>
      </c>
      <c r="F55" s="54"/>
      <c r="G55" s="43">
        <v>1</v>
      </c>
      <c r="H55" s="34">
        <f t="shared" ref="H55" si="43">F55*G55</f>
        <v>0</v>
      </c>
    </row>
    <row r="56" spans="1:8" s="11" customFormat="1" ht="26">
      <c r="A56" s="33" t="s">
        <v>3</v>
      </c>
      <c r="B56" s="33"/>
      <c r="C56" s="80" t="s">
        <v>1090</v>
      </c>
      <c r="D56" s="80" t="s">
        <v>2867</v>
      </c>
      <c r="E56" s="27"/>
      <c r="F56" s="53"/>
      <c r="G56" s="56" t="s">
        <v>1928</v>
      </c>
      <c r="H56" s="57">
        <f>SUM(H23:H55)</f>
        <v>0</v>
      </c>
    </row>
    <row r="57" spans="1:8" s="11" customFormat="1" ht="13">
      <c r="A57" s="33" t="s">
        <v>7</v>
      </c>
      <c r="B57" s="33"/>
      <c r="C57" s="80" t="s">
        <v>1124</v>
      </c>
      <c r="D57" s="49" t="s">
        <v>2901</v>
      </c>
      <c r="E57" s="27"/>
      <c r="F57" s="53"/>
      <c r="G57" s="43"/>
      <c r="H57" s="34"/>
    </row>
    <row r="58" spans="1:8" s="11" customFormat="1" ht="143">
      <c r="A58" s="51" t="s">
        <v>208</v>
      </c>
      <c r="B58" s="33"/>
      <c r="C58" s="52" t="s">
        <v>1125</v>
      </c>
      <c r="D58" s="52" t="s">
        <v>2902</v>
      </c>
      <c r="E58" s="27" t="s">
        <v>1954</v>
      </c>
      <c r="F58" s="54"/>
      <c r="G58" s="43">
        <v>1</v>
      </c>
      <c r="H58" s="34">
        <f t="shared" ref="H58" si="44">F58*G58</f>
        <v>0</v>
      </c>
    </row>
    <row r="59" spans="1:8" s="11" customFormat="1" ht="65">
      <c r="A59" s="51" t="s">
        <v>209</v>
      </c>
      <c r="B59" s="33"/>
      <c r="C59" s="52" t="s">
        <v>1572</v>
      </c>
      <c r="D59" s="52" t="s">
        <v>2903</v>
      </c>
      <c r="E59" s="27" t="s">
        <v>1954</v>
      </c>
      <c r="F59" s="54"/>
      <c r="G59" s="43">
        <v>2</v>
      </c>
      <c r="H59" s="34">
        <f t="shared" ref="H59" si="45">F59*G59</f>
        <v>0</v>
      </c>
    </row>
    <row r="60" spans="1:8" s="11" customFormat="1" ht="208">
      <c r="A60" s="51" t="s">
        <v>210</v>
      </c>
      <c r="B60" s="33"/>
      <c r="C60" s="52" t="s">
        <v>1126</v>
      </c>
      <c r="D60" s="52" t="s">
        <v>2904</v>
      </c>
      <c r="E60" s="27" t="s">
        <v>1954</v>
      </c>
      <c r="F60" s="54"/>
      <c r="G60" s="43">
        <v>1</v>
      </c>
      <c r="H60" s="34">
        <f t="shared" ref="H60" si="46">F60*G60</f>
        <v>0</v>
      </c>
    </row>
    <row r="61" spans="1:8" s="11" customFormat="1" ht="169">
      <c r="A61" s="51" t="s">
        <v>211</v>
      </c>
      <c r="B61" s="33"/>
      <c r="C61" s="52" t="s">
        <v>1127</v>
      </c>
      <c r="D61" s="52" t="s">
        <v>2905</v>
      </c>
      <c r="E61" s="27" t="s">
        <v>1954</v>
      </c>
      <c r="F61" s="54"/>
      <c r="G61" s="43">
        <v>1</v>
      </c>
      <c r="H61" s="34">
        <f t="shared" ref="H61" si="47">F61*G61</f>
        <v>0</v>
      </c>
    </row>
    <row r="62" spans="1:8" s="11" customFormat="1" ht="78">
      <c r="A62" s="51" t="s">
        <v>212</v>
      </c>
      <c r="B62" s="33"/>
      <c r="C62" s="52" t="s">
        <v>1573</v>
      </c>
      <c r="D62" s="52" t="s">
        <v>2906</v>
      </c>
      <c r="E62" s="27" t="s">
        <v>1954</v>
      </c>
      <c r="F62" s="54"/>
      <c r="G62" s="43">
        <v>42</v>
      </c>
      <c r="H62" s="34">
        <f t="shared" ref="H62" si="48">F62*G62</f>
        <v>0</v>
      </c>
    </row>
    <row r="63" spans="1:8" s="11" customFormat="1" ht="117">
      <c r="A63" s="51" t="s">
        <v>213</v>
      </c>
      <c r="B63" s="33"/>
      <c r="C63" s="52" t="s">
        <v>1128</v>
      </c>
      <c r="D63" s="52" t="s">
        <v>2907</v>
      </c>
      <c r="E63" s="27" t="s">
        <v>1954</v>
      </c>
      <c r="F63" s="54"/>
      <c r="G63" s="43">
        <v>42</v>
      </c>
      <c r="H63" s="34">
        <f t="shared" ref="H63" si="49">F63*G63</f>
        <v>0</v>
      </c>
    </row>
    <row r="64" spans="1:8" s="11" customFormat="1" ht="52">
      <c r="A64" s="51" t="s">
        <v>214</v>
      </c>
      <c r="B64" s="33"/>
      <c r="C64" s="52" t="s">
        <v>1129</v>
      </c>
      <c r="D64" s="52" t="s">
        <v>2908</v>
      </c>
      <c r="E64" s="27" t="s">
        <v>1954</v>
      </c>
      <c r="F64" s="54"/>
      <c r="G64" s="43">
        <v>1</v>
      </c>
      <c r="H64" s="34">
        <f t="shared" ref="H64" si="50">F64*G64</f>
        <v>0</v>
      </c>
    </row>
    <row r="65" spans="1:8" s="11" customFormat="1" ht="78">
      <c r="A65" s="51" t="s">
        <v>215</v>
      </c>
      <c r="B65" s="33"/>
      <c r="C65" s="52" t="s">
        <v>1130</v>
      </c>
      <c r="D65" s="52" t="s">
        <v>2909</v>
      </c>
      <c r="E65" s="27" t="s">
        <v>1954</v>
      </c>
      <c r="F65" s="54"/>
      <c r="G65" s="43">
        <v>4</v>
      </c>
      <c r="H65" s="34">
        <f t="shared" ref="H65" si="51">F65*G65</f>
        <v>0</v>
      </c>
    </row>
    <row r="66" spans="1:8" s="11" customFormat="1" ht="39">
      <c r="A66" s="51" t="s">
        <v>216</v>
      </c>
      <c r="B66" s="33"/>
      <c r="C66" s="52" t="s">
        <v>1131</v>
      </c>
      <c r="D66" s="52" t="s">
        <v>2910</v>
      </c>
      <c r="E66" s="27" t="s">
        <v>1954</v>
      </c>
      <c r="F66" s="54"/>
      <c r="G66" s="43">
        <v>14</v>
      </c>
      <c r="H66" s="34">
        <f t="shared" ref="H66" si="52">F66*G66</f>
        <v>0</v>
      </c>
    </row>
    <row r="67" spans="1:8" s="11" customFormat="1" ht="39">
      <c r="A67" s="51" t="s">
        <v>416</v>
      </c>
      <c r="B67" s="33"/>
      <c r="C67" s="52" t="s">
        <v>1132</v>
      </c>
      <c r="D67" s="52" t="s">
        <v>2911</v>
      </c>
      <c r="E67" s="27" t="s">
        <v>1954</v>
      </c>
      <c r="F67" s="54"/>
      <c r="G67" s="43">
        <v>10</v>
      </c>
      <c r="H67" s="34">
        <f t="shared" ref="H67" si="53">F67*G67</f>
        <v>0</v>
      </c>
    </row>
    <row r="68" spans="1:8" s="11" customFormat="1" ht="117">
      <c r="A68" s="51" t="s">
        <v>417</v>
      </c>
      <c r="B68" s="33"/>
      <c r="C68" s="52" t="s">
        <v>1133</v>
      </c>
      <c r="D68" s="100" t="s">
        <v>2912</v>
      </c>
      <c r="E68" s="27" t="s">
        <v>2</v>
      </c>
      <c r="F68" s="54"/>
      <c r="G68" s="43">
        <v>2520</v>
      </c>
      <c r="H68" s="34">
        <f t="shared" ref="H68" si="54">F68*G68</f>
        <v>0</v>
      </c>
    </row>
    <row r="69" spans="1:8" s="11" customFormat="1" ht="130">
      <c r="A69" s="51" t="s">
        <v>418</v>
      </c>
      <c r="B69" s="33"/>
      <c r="C69" s="52" t="s">
        <v>1134</v>
      </c>
      <c r="D69" s="129" t="s">
        <v>2913</v>
      </c>
      <c r="E69" s="27" t="s">
        <v>2</v>
      </c>
      <c r="F69" s="54"/>
      <c r="G69" s="43">
        <v>2100</v>
      </c>
      <c r="H69" s="34">
        <f t="shared" ref="H69" si="55">F69*G69</f>
        <v>0</v>
      </c>
    </row>
    <row r="70" spans="1:8" s="11" customFormat="1" ht="26">
      <c r="A70" s="51" t="s">
        <v>419</v>
      </c>
      <c r="B70" s="33"/>
      <c r="C70" s="52" t="s">
        <v>1135</v>
      </c>
      <c r="D70" s="101" t="s">
        <v>2914</v>
      </c>
      <c r="E70" s="27" t="s">
        <v>1832</v>
      </c>
      <c r="F70" s="54"/>
      <c r="G70" s="43">
        <v>1</v>
      </c>
      <c r="H70" s="34">
        <f t="shared" ref="H70" si="56">F70*G70</f>
        <v>0</v>
      </c>
    </row>
    <row r="71" spans="1:8" s="11" customFormat="1" ht="26">
      <c r="A71" s="51" t="s">
        <v>420</v>
      </c>
      <c r="B71" s="33"/>
      <c r="C71" s="52" t="s">
        <v>1136</v>
      </c>
      <c r="D71" s="129" t="s">
        <v>2915</v>
      </c>
      <c r="E71" s="27" t="s">
        <v>1832</v>
      </c>
      <c r="F71" s="54"/>
      <c r="G71" s="43">
        <v>1</v>
      </c>
      <c r="H71" s="34">
        <f t="shared" ref="H71" si="57">F71*G71</f>
        <v>0</v>
      </c>
    </row>
    <row r="72" spans="1:8" s="11" customFormat="1" ht="13">
      <c r="A72" s="51" t="s">
        <v>421</v>
      </c>
      <c r="B72" s="33"/>
      <c r="C72" s="52" t="s">
        <v>1137</v>
      </c>
      <c r="D72" s="129" t="s">
        <v>2916</v>
      </c>
      <c r="E72" s="27" t="s">
        <v>1832</v>
      </c>
      <c r="F72" s="54"/>
      <c r="G72" s="43">
        <v>1</v>
      </c>
      <c r="H72" s="34">
        <f t="shared" ref="H72" si="58">F72*G72</f>
        <v>0</v>
      </c>
    </row>
    <row r="73" spans="1:8" s="11" customFormat="1" ht="13">
      <c r="A73" s="51" t="s">
        <v>423</v>
      </c>
      <c r="B73" s="33"/>
      <c r="C73" s="52" t="s">
        <v>1138</v>
      </c>
      <c r="D73" s="129" t="s">
        <v>2917</v>
      </c>
      <c r="E73" s="27" t="s">
        <v>1832</v>
      </c>
      <c r="F73" s="54"/>
      <c r="G73" s="43">
        <v>1</v>
      </c>
      <c r="H73" s="34">
        <f t="shared" ref="H73" si="59">F73*G73</f>
        <v>0</v>
      </c>
    </row>
    <row r="74" spans="1:8" s="11" customFormat="1" ht="13">
      <c r="A74" s="33" t="s">
        <v>7</v>
      </c>
      <c r="B74" s="33"/>
      <c r="C74" s="80" t="s">
        <v>1124</v>
      </c>
      <c r="D74" s="49" t="s">
        <v>2901</v>
      </c>
      <c r="E74" s="27"/>
      <c r="F74" s="53"/>
      <c r="G74" s="56" t="s">
        <v>1928</v>
      </c>
      <c r="H74" s="57">
        <f>SUM(H58:H73)</f>
        <v>0</v>
      </c>
    </row>
    <row r="75" spans="1:8" s="11" customFormat="1" ht="26">
      <c r="A75" s="33" t="s">
        <v>165</v>
      </c>
      <c r="B75" s="33"/>
      <c r="C75" s="80" t="s">
        <v>1139</v>
      </c>
      <c r="D75" s="80" t="s">
        <v>2928</v>
      </c>
      <c r="E75" s="27"/>
      <c r="F75" s="53"/>
      <c r="G75" s="43"/>
      <c r="H75" s="34"/>
    </row>
    <row r="76" spans="1:8" s="11" customFormat="1" ht="195">
      <c r="A76" s="51" t="s">
        <v>424</v>
      </c>
      <c r="B76" s="33"/>
      <c r="C76" s="52" t="s">
        <v>1140</v>
      </c>
      <c r="D76" s="100" t="s">
        <v>2918</v>
      </c>
      <c r="E76" s="27" t="s">
        <v>1954</v>
      </c>
      <c r="F76" s="54"/>
      <c r="G76" s="43">
        <v>1</v>
      </c>
      <c r="H76" s="34">
        <f t="shared" ref="H76" si="60">F76*G76</f>
        <v>0</v>
      </c>
    </row>
    <row r="77" spans="1:8" s="11" customFormat="1" ht="130">
      <c r="A77" s="51" t="s">
        <v>425</v>
      </c>
      <c r="B77" s="33"/>
      <c r="C77" s="52" t="s">
        <v>1141</v>
      </c>
      <c r="D77" s="100" t="s">
        <v>2919</v>
      </c>
      <c r="E77" s="27" t="s">
        <v>1954</v>
      </c>
      <c r="F77" s="54"/>
      <c r="G77" s="43">
        <v>8</v>
      </c>
      <c r="H77" s="34">
        <f t="shared" ref="H77" si="61">F77*G77</f>
        <v>0</v>
      </c>
    </row>
    <row r="78" spans="1:8" s="11" customFormat="1" ht="156">
      <c r="A78" s="51" t="s">
        <v>426</v>
      </c>
      <c r="B78" s="33"/>
      <c r="C78" s="52" t="s">
        <v>1142</v>
      </c>
      <c r="D78" s="100" t="s">
        <v>2920</v>
      </c>
      <c r="E78" s="27" t="s">
        <v>1954</v>
      </c>
      <c r="F78" s="54"/>
      <c r="G78" s="43">
        <v>1</v>
      </c>
      <c r="H78" s="34">
        <f t="shared" ref="H78" si="62">F78*G78</f>
        <v>0</v>
      </c>
    </row>
    <row r="79" spans="1:8" s="11" customFormat="1" ht="143">
      <c r="A79" s="51" t="s">
        <v>427</v>
      </c>
      <c r="B79" s="33"/>
      <c r="C79" s="52" t="s">
        <v>1141</v>
      </c>
      <c r="D79" s="100" t="s">
        <v>2921</v>
      </c>
      <c r="E79" s="27" t="s">
        <v>1954</v>
      </c>
      <c r="F79" s="54"/>
      <c r="G79" s="43">
        <v>2</v>
      </c>
      <c r="H79" s="34">
        <f t="shared" ref="H79" si="63">F79*G79</f>
        <v>0</v>
      </c>
    </row>
    <row r="80" spans="1:8" s="11" customFormat="1" ht="117">
      <c r="A80" s="51" t="s">
        <v>428</v>
      </c>
      <c r="B80" s="33"/>
      <c r="C80" s="52" t="s">
        <v>1143</v>
      </c>
      <c r="D80" s="52" t="s">
        <v>2922</v>
      </c>
      <c r="E80" s="27" t="s">
        <v>1954</v>
      </c>
      <c r="F80" s="54"/>
      <c r="G80" s="43">
        <v>18</v>
      </c>
      <c r="H80" s="34">
        <f t="shared" ref="H80" si="64">F80*G80</f>
        <v>0</v>
      </c>
    </row>
    <row r="81" spans="1:8" s="11" customFormat="1" ht="117">
      <c r="A81" s="51" t="s">
        <v>429</v>
      </c>
      <c r="B81" s="33"/>
      <c r="C81" s="52" t="s">
        <v>1144</v>
      </c>
      <c r="D81" s="100" t="s">
        <v>2923</v>
      </c>
      <c r="E81" s="27" t="s">
        <v>1954</v>
      </c>
      <c r="F81" s="54"/>
      <c r="G81" s="43">
        <v>52</v>
      </c>
      <c r="H81" s="34">
        <f t="shared" ref="H81" si="65">F81*G81</f>
        <v>0</v>
      </c>
    </row>
    <row r="82" spans="1:8" s="11" customFormat="1" ht="39">
      <c r="A82" s="51" t="s">
        <v>430</v>
      </c>
      <c r="B82" s="33"/>
      <c r="C82" s="52" t="s">
        <v>1145</v>
      </c>
      <c r="D82" s="52" t="s">
        <v>2924</v>
      </c>
      <c r="E82" s="27" t="s">
        <v>1954</v>
      </c>
      <c r="F82" s="54"/>
      <c r="G82" s="43">
        <v>1</v>
      </c>
      <c r="H82" s="34">
        <f t="shared" ref="H82" si="66">F82*G82</f>
        <v>0</v>
      </c>
    </row>
    <row r="83" spans="1:8" s="11" customFormat="1" ht="65">
      <c r="A83" s="51" t="s">
        <v>431</v>
      </c>
      <c r="B83" s="33"/>
      <c r="C83" s="52" t="s">
        <v>1101</v>
      </c>
      <c r="D83" s="52" t="s">
        <v>2925</v>
      </c>
      <c r="E83" s="27" t="s">
        <v>1954</v>
      </c>
      <c r="F83" s="54"/>
      <c r="G83" s="43">
        <v>1</v>
      </c>
      <c r="H83" s="34">
        <f t="shared" ref="H83" si="67">F83*G83</f>
        <v>0</v>
      </c>
    </row>
    <row r="84" spans="1:8" s="11" customFormat="1" ht="117">
      <c r="A84" s="51" t="s">
        <v>432</v>
      </c>
      <c r="B84" s="33"/>
      <c r="C84" s="52" t="s">
        <v>1146</v>
      </c>
      <c r="D84" s="101" t="s">
        <v>2926</v>
      </c>
      <c r="E84" s="27" t="s">
        <v>2</v>
      </c>
      <c r="F84" s="54"/>
      <c r="G84" s="43">
        <v>2900</v>
      </c>
      <c r="H84" s="34">
        <f t="shared" ref="H84" si="68">F84*G84</f>
        <v>0</v>
      </c>
    </row>
    <row r="85" spans="1:8" s="11" customFormat="1" ht="91">
      <c r="A85" s="51" t="s">
        <v>433</v>
      </c>
      <c r="B85" s="33"/>
      <c r="C85" s="52" t="s">
        <v>1147</v>
      </c>
      <c r="D85" s="101" t="s">
        <v>2927</v>
      </c>
      <c r="E85" s="27" t="s">
        <v>2</v>
      </c>
      <c r="F85" s="54"/>
      <c r="G85" s="43">
        <v>2500</v>
      </c>
      <c r="H85" s="34">
        <f t="shared" ref="H85" si="69">F85*G85</f>
        <v>0</v>
      </c>
    </row>
    <row r="86" spans="1:8" s="11" customFormat="1" ht="26">
      <c r="A86" s="51" t="s">
        <v>434</v>
      </c>
      <c r="B86" s="33"/>
      <c r="C86" s="52" t="s">
        <v>1122</v>
      </c>
      <c r="D86" s="52" t="s">
        <v>2899</v>
      </c>
      <c r="E86" s="27" t="s">
        <v>1832</v>
      </c>
      <c r="F86" s="54"/>
      <c r="G86" s="43">
        <v>1</v>
      </c>
      <c r="H86" s="34">
        <f t="shared" ref="H86" si="70">F86*G86</f>
        <v>0</v>
      </c>
    </row>
    <row r="87" spans="1:8" s="11" customFormat="1" ht="52">
      <c r="A87" s="51" t="s">
        <v>435</v>
      </c>
      <c r="B87" s="33"/>
      <c r="C87" s="52" t="s">
        <v>1123</v>
      </c>
      <c r="D87" s="52" t="s">
        <v>2900</v>
      </c>
      <c r="E87" s="27" t="s">
        <v>1832</v>
      </c>
      <c r="F87" s="54"/>
      <c r="G87" s="43">
        <v>1</v>
      </c>
      <c r="H87" s="34">
        <f t="shared" ref="H87" si="71">F87*G87</f>
        <v>0</v>
      </c>
    </row>
    <row r="88" spans="1:8" s="11" customFormat="1" ht="26">
      <c r="A88" s="33" t="s">
        <v>165</v>
      </c>
      <c r="B88" s="33"/>
      <c r="C88" s="80" t="s">
        <v>1139</v>
      </c>
      <c r="D88" s="80" t="s">
        <v>2928</v>
      </c>
      <c r="E88" s="27"/>
      <c r="F88" s="53"/>
      <c r="G88" s="56" t="s">
        <v>1928</v>
      </c>
      <c r="H88" s="57">
        <f>SUM(H76:H87)</f>
        <v>0</v>
      </c>
    </row>
    <row r="89" spans="1:8" s="11" customFormat="1" ht="26">
      <c r="A89" s="33" t="s">
        <v>171</v>
      </c>
      <c r="B89" s="33"/>
      <c r="C89" s="80" t="s">
        <v>1148</v>
      </c>
      <c r="D89" s="80" t="s">
        <v>2929</v>
      </c>
      <c r="E89" s="27"/>
      <c r="F89" s="53"/>
      <c r="G89" s="43"/>
      <c r="H89" s="34"/>
    </row>
    <row r="90" spans="1:8" s="11" customFormat="1" ht="273">
      <c r="A90" s="51" t="s">
        <v>436</v>
      </c>
      <c r="B90" s="33"/>
      <c r="C90" s="52" t="s">
        <v>1149</v>
      </c>
      <c r="D90" s="52" t="s">
        <v>2930</v>
      </c>
      <c r="E90" s="27" t="s">
        <v>1954</v>
      </c>
      <c r="F90" s="54"/>
      <c r="G90" s="43">
        <v>1</v>
      </c>
      <c r="H90" s="34">
        <f t="shared" ref="H90" si="72">F90*G90</f>
        <v>0</v>
      </c>
    </row>
    <row r="91" spans="1:8" s="11" customFormat="1" ht="52">
      <c r="A91" s="51" t="s">
        <v>437</v>
      </c>
      <c r="B91" s="33"/>
      <c r="C91" s="52" t="s">
        <v>1150</v>
      </c>
      <c r="D91" s="101" t="s">
        <v>2931</v>
      </c>
      <c r="E91" s="27" t="s">
        <v>1954</v>
      </c>
      <c r="F91" s="54"/>
      <c r="G91" s="43">
        <v>4</v>
      </c>
      <c r="H91" s="34">
        <f t="shared" ref="H91" si="73">F91*G91</f>
        <v>0</v>
      </c>
    </row>
    <row r="92" spans="1:8" s="11" customFormat="1" ht="91">
      <c r="A92" s="51" t="s">
        <v>438</v>
      </c>
      <c r="B92" s="33"/>
      <c r="C92" s="52" t="s">
        <v>1151</v>
      </c>
      <c r="D92" s="101" t="s">
        <v>2932</v>
      </c>
      <c r="E92" s="27" t="s">
        <v>1954</v>
      </c>
      <c r="F92" s="54"/>
      <c r="G92" s="43">
        <v>2</v>
      </c>
      <c r="H92" s="34">
        <f t="shared" ref="H92" si="74">F92*G92</f>
        <v>0</v>
      </c>
    </row>
    <row r="93" spans="1:8" s="11" customFormat="1" ht="65">
      <c r="A93" s="51" t="s">
        <v>439</v>
      </c>
      <c r="B93" s="33"/>
      <c r="C93" s="52" t="s">
        <v>1152</v>
      </c>
      <c r="D93" s="101" t="s">
        <v>2933</v>
      </c>
      <c r="E93" s="27" t="s">
        <v>1954</v>
      </c>
      <c r="F93" s="54"/>
      <c r="G93" s="43">
        <v>336</v>
      </c>
      <c r="H93" s="34">
        <f t="shared" ref="H93" si="75">F93*G93</f>
        <v>0</v>
      </c>
    </row>
    <row r="94" spans="1:8" s="11" customFormat="1" ht="65">
      <c r="A94" s="51" t="s">
        <v>440</v>
      </c>
      <c r="B94" s="33"/>
      <c r="C94" s="52" t="s">
        <v>1574</v>
      </c>
      <c r="D94" s="101" t="s">
        <v>2934</v>
      </c>
      <c r="E94" s="27" t="s">
        <v>1954</v>
      </c>
      <c r="F94" s="54"/>
      <c r="G94" s="43">
        <v>12</v>
      </c>
      <c r="H94" s="34">
        <f t="shared" ref="H94" si="76">F94*G94</f>
        <v>0</v>
      </c>
    </row>
    <row r="95" spans="1:8" s="11" customFormat="1" ht="65">
      <c r="A95" s="51" t="s">
        <v>441</v>
      </c>
      <c r="B95" s="33"/>
      <c r="C95" s="52" t="s">
        <v>1153</v>
      </c>
      <c r="D95" s="101" t="s">
        <v>2935</v>
      </c>
      <c r="E95" s="27" t="s">
        <v>1954</v>
      </c>
      <c r="F95" s="54"/>
      <c r="G95" s="43">
        <v>8</v>
      </c>
      <c r="H95" s="34">
        <f t="shared" ref="H95" si="77">F95*G95</f>
        <v>0</v>
      </c>
    </row>
    <row r="96" spans="1:8" s="11" customFormat="1" ht="65">
      <c r="A96" s="51" t="s">
        <v>796</v>
      </c>
      <c r="B96" s="33"/>
      <c r="C96" s="52" t="s">
        <v>1154</v>
      </c>
      <c r="D96" s="101" t="s">
        <v>2936</v>
      </c>
      <c r="E96" s="27" t="s">
        <v>1954</v>
      </c>
      <c r="F96" s="54"/>
      <c r="G96" s="43">
        <v>356</v>
      </c>
      <c r="H96" s="34">
        <f t="shared" ref="H96" si="78">F96*G96</f>
        <v>0</v>
      </c>
    </row>
    <row r="97" spans="1:8" s="11" customFormat="1" ht="39">
      <c r="A97" s="51" t="s">
        <v>799</v>
      </c>
      <c r="B97" s="33"/>
      <c r="C97" s="52" t="s">
        <v>1155</v>
      </c>
      <c r="D97" s="101" t="s">
        <v>2937</v>
      </c>
      <c r="E97" s="27" t="s">
        <v>1954</v>
      </c>
      <c r="F97" s="54"/>
      <c r="G97" s="43">
        <v>356</v>
      </c>
      <c r="H97" s="34">
        <f t="shared" ref="H97" si="79">F97*G97</f>
        <v>0</v>
      </c>
    </row>
    <row r="98" spans="1:8" s="11" customFormat="1" ht="104">
      <c r="A98" s="51" t="s">
        <v>803</v>
      </c>
      <c r="B98" s="33"/>
      <c r="C98" s="52" t="s">
        <v>1156</v>
      </c>
      <c r="D98" s="101" t="s">
        <v>2938</v>
      </c>
      <c r="E98" s="27" t="s">
        <v>1954</v>
      </c>
      <c r="F98" s="54"/>
      <c r="G98" s="43">
        <v>155</v>
      </c>
      <c r="H98" s="34">
        <f t="shared" ref="H98" si="80">F98*G98</f>
        <v>0</v>
      </c>
    </row>
    <row r="99" spans="1:8" s="11" customFormat="1" ht="65">
      <c r="A99" s="51" t="s">
        <v>808</v>
      </c>
      <c r="B99" s="33"/>
      <c r="C99" s="52" t="s">
        <v>1157</v>
      </c>
      <c r="D99" s="101" t="s">
        <v>2939</v>
      </c>
      <c r="E99" s="27" t="s">
        <v>1954</v>
      </c>
      <c r="F99" s="54"/>
      <c r="G99" s="43">
        <v>17</v>
      </c>
      <c r="H99" s="34">
        <f t="shared" ref="H99" si="81">F99*G99</f>
        <v>0</v>
      </c>
    </row>
    <row r="100" spans="1:8" s="11" customFormat="1" ht="169">
      <c r="A100" s="51" t="s">
        <v>809</v>
      </c>
      <c r="B100" s="33"/>
      <c r="C100" s="52" t="s">
        <v>1158</v>
      </c>
      <c r="D100" s="101" t="s">
        <v>2940</v>
      </c>
      <c r="E100" s="27" t="s">
        <v>1954</v>
      </c>
      <c r="F100" s="54"/>
      <c r="G100" s="43">
        <v>22</v>
      </c>
      <c r="H100" s="34">
        <f t="shared" ref="H100" si="82">F100*G100</f>
        <v>0</v>
      </c>
    </row>
    <row r="101" spans="1:8" s="11" customFormat="1" ht="91">
      <c r="A101" s="51" t="s">
        <v>812</v>
      </c>
      <c r="B101" s="33"/>
      <c r="C101" s="52" t="s">
        <v>1159</v>
      </c>
      <c r="D101" s="101" t="s">
        <v>2941</v>
      </c>
      <c r="E101" s="27" t="s">
        <v>1954</v>
      </c>
      <c r="F101" s="54"/>
      <c r="G101" s="43">
        <v>12</v>
      </c>
      <c r="H101" s="34">
        <f t="shared" ref="H101" si="83">F101*G101</f>
        <v>0</v>
      </c>
    </row>
    <row r="102" spans="1:8" s="11" customFormat="1" ht="78">
      <c r="A102" s="51" t="s">
        <v>816</v>
      </c>
      <c r="B102" s="33"/>
      <c r="C102" s="52" t="s">
        <v>1160</v>
      </c>
      <c r="D102" s="129" t="s">
        <v>2942</v>
      </c>
      <c r="E102" s="27" t="s">
        <v>1954</v>
      </c>
      <c r="F102" s="54"/>
      <c r="G102" s="43">
        <v>1</v>
      </c>
      <c r="H102" s="34">
        <f t="shared" ref="H102" si="84">F102*G102</f>
        <v>0</v>
      </c>
    </row>
    <row r="103" spans="1:8" s="11" customFormat="1" ht="39">
      <c r="A103" s="51" t="s">
        <v>818</v>
      </c>
      <c r="B103" s="33"/>
      <c r="C103" s="52" t="s">
        <v>1161</v>
      </c>
      <c r="D103" s="101" t="s">
        <v>2943</v>
      </c>
      <c r="E103" s="27" t="s">
        <v>253</v>
      </c>
      <c r="F103" s="54"/>
      <c r="G103" s="43">
        <v>10</v>
      </c>
      <c r="H103" s="34">
        <f t="shared" ref="H103" si="85">F103*G103</f>
        <v>0</v>
      </c>
    </row>
    <row r="104" spans="1:8" s="11" customFormat="1" ht="117">
      <c r="A104" s="51" t="s">
        <v>824</v>
      </c>
      <c r="B104" s="33"/>
      <c r="C104" s="52" t="s">
        <v>1162</v>
      </c>
      <c r="D104" s="129" t="s">
        <v>2944</v>
      </c>
      <c r="E104" s="27" t="s">
        <v>2</v>
      </c>
      <c r="F104" s="54"/>
      <c r="G104" s="43">
        <v>3850</v>
      </c>
      <c r="H104" s="34">
        <f t="shared" ref="H104" si="86">F104*G104</f>
        <v>0</v>
      </c>
    </row>
    <row r="105" spans="1:8" s="11" customFormat="1" ht="143">
      <c r="A105" s="51" t="s">
        <v>829</v>
      </c>
      <c r="B105" s="33"/>
      <c r="C105" s="52" t="s">
        <v>1163</v>
      </c>
      <c r="D105" s="129" t="s">
        <v>2945</v>
      </c>
      <c r="E105" s="27" t="s">
        <v>2</v>
      </c>
      <c r="F105" s="54"/>
      <c r="G105" s="43">
        <v>200</v>
      </c>
      <c r="H105" s="34">
        <f t="shared" ref="H105" si="87">F105*G105</f>
        <v>0</v>
      </c>
    </row>
    <row r="106" spans="1:8" s="11" customFormat="1" ht="65">
      <c r="A106" s="51" t="s">
        <v>832</v>
      </c>
      <c r="B106" s="33"/>
      <c r="C106" s="52" t="s">
        <v>1164</v>
      </c>
      <c r="D106" s="100" t="s">
        <v>2946</v>
      </c>
      <c r="E106" s="27" t="s">
        <v>2</v>
      </c>
      <c r="F106" s="54"/>
      <c r="G106" s="43">
        <v>2800</v>
      </c>
      <c r="H106" s="34">
        <f t="shared" ref="H106" si="88">F106*G106</f>
        <v>0</v>
      </c>
    </row>
    <row r="107" spans="1:8" s="11" customFormat="1" ht="26">
      <c r="A107" s="51" t="s">
        <v>838</v>
      </c>
      <c r="B107" s="33"/>
      <c r="C107" s="52" t="s">
        <v>1135</v>
      </c>
      <c r="D107" s="52" t="s">
        <v>2899</v>
      </c>
      <c r="E107" s="27" t="s">
        <v>1832</v>
      </c>
      <c r="F107" s="54"/>
      <c r="G107" s="43">
        <v>1</v>
      </c>
      <c r="H107" s="34">
        <f t="shared" ref="H107" si="89">F107*G107</f>
        <v>0</v>
      </c>
    </row>
    <row r="108" spans="1:8" s="11" customFormat="1" ht="13">
      <c r="A108" s="51" t="s">
        <v>840</v>
      </c>
      <c r="B108" s="33"/>
      <c r="C108" s="52" t="s">
        <v>1165</v>
      </c>
      <c r="D108" s="129" t="s">
        <v>2947</v>
      </c>
      <c r="E108" s="27" t="s">
        <v>1832</v>
      </c>
      <c r="F108" s="54"/>
      <c r="G108" s="43">
        <v>1</v>
      </c>
      <c r="H108" s="34">
        <f t="shared" ref="H108" si="90">F108*G108</f>
        <v>0</v>
      </c>
    </row>
    <row r="109" spans="1:8" s="11" customFormat="1" ht="39">
      <c r="A109" s="51" t="s">
        <v>844</v>
      </c>
      <c r="B109" s="33"/>
      <c r="C109" s="52" t="s">
        <v>1166</v>
      </c>
      <c r="D109" s="101" t="s">
        <v>2948</v>
      </c>
      <c r="E109" s="27" t="s">
        <v>1832</v>
      </c>
      <c r="F109" s="54"/>
      <c r="G109" s="43">
        <v>1</v>
      </c>
      <c r="H109" s="34">
        <f t="shared" ref="H109" si="91">F109*G109</f>
        <v>0</v>
      </c>
    </row>
    <row r="110" spans="1:8" s="11" customFormat="1" ht="26">
      <c r="A110" s="51" t="s">
        <v>846</v>
      </c>
      <c r="B110" s="33"/>
      <c r="C110" s="52" t="s">
        <v>1167</v>
      </c>
      <c r="D110" s="129" t="s">
        <v>2949</v>
      </c>
      <c r="E110" s="27" t="s">
        <v>1832</v>
      </c>
      <c r="F110" s="54"/>
      <c r="G110" s="43">
        <v>1</v>
      </c>
      <c r="H110" s="34">
        <f t="shared" ref="H110" si="92">F110*G110</f>
        <v>0</v>
      </c>
    </row>
    <row r="111" spans="1:8" s="11" customFormat="1" ht="26">
      <c r="A111" s="33" t="s">
        <v>171</v>
      </c>
      <c r="B111" s="33"/>
      <c r="C111" s="80" t="s">
        <v>1148</v>
      </c>
      <c r="D111" s="80" t="s">
        <v>2929</v>
      </c>
      <c r="E111" s="27"/>
      <c r="F111" s="53"/>
      <c r="G111" s="56" t="s">
        <v>1928</v>
      </c>
      <c r="H111" s="57">
        <f>SUM(H90:H110)</f>
        <v>0</v>
      </c>
    </row>
    <row r="112" spans="1:8" s="11" customFormat="1" ht="13">
      <c r="A112" s="33" t="s">
        <v>172</v>
      </c>
      <c r="B112" s="33"/>
      <c r="C112" s="80" t="s">
        <v>1168</v>
      </c>
      <c r="D112" s="49" t="s">
        <v>2950</v>
      </c>
      <c r="E112" s="27"/>
      <c r="F112" s="53"/>
      <c r="G112" s="43"/>
      <c r="H112" s="34"/>
    </row>
    <row r="113" spans="1:8" s="11" customFormat="1" ht="91">
      <c r="A113" s="51" t="s">
        <v>848</v>
      </c>
      <c r="B113" s="33"/>
      <c r="C113" s="52" t="s">
        <v>1169</v>
      </c>
      <c r="D113" s="101" t="s">
        <v>2951</v>
      </c>
      <c r="E113" s="27" t="s">
        <v>1954</v>
      </c>
      <c r="F113" s="54"/>
      <c r="G113" s="43">
        <v>1</v>
      </c>
      <c r="H113" s="34">
        <f t="shared" ref="H113" si="93">F113*G113</f>
        <v>0</v>
      </c>
    </row>
    <row r="114" spans="1:8" s="11" customFormat="1" ht="52">
      <c r="A114" s="51" t="s">
        <v>850</v>
      </c>
      <c r="B114" s="33"/>
      <c r="C114" s="52" t="s">
        <v>1170</v>
      </c>
      <c r="D114" s="101" t="s">
        <v>2952</v>
      </c>
      <c r="E114" s="27" t="s">
        <v>1954</v>
      </c>
      <c r="F114" s="54"/>
      <c r="G114" s="43">
        <v>1</v>
      </c>
      <c r="H114" s="34">
        <f t="shared" ref="H114" si="94">F114*G114</f>
        <v>0</v>
      </c>
    </row>
    <row r="115" spans="1:8" s="11" customFormat="1" ht="65">
      <c r="A115" s="51" t="s">
        <v>852</v>
      </c>
      <c r="B115" s="33"/>
      <c r="C115" s="52" t="s">
        <v>1171</v>
      </c>
      <c r="D115" s="101" t="s">
        <v>2953</v>
      </c>
      <c r="E115" s="27" t="s">
        <v>1954</v>
      </c>
      <c r="F115" s="54"/>
      <c r="G115" s="43">
        <v>1</v>
      </c>
      <c r="H115" s="34">
        <f t="shared" ref="H115" si="95">F115*G115</f>
        <v>0</v>
      </c>
    </row>
    <row r="116" spans="1:8" s="11" customFormat="1" ht="65">
      <c r="A116" s="51" t="s">
        <v>1457</v>
      </c>
      <c r="B116" s="33"/>
      <c r="C116" s="52" t="s">
        <v>1172</v>
      </c>
      <c r="D116" s="101" t="s">
        <v>2954</v>
      </c>
      <c r="E116" s="27" t="s">
        <v>1954</v>
      </c>
      <c r="F116" s="54"/>
      <c r="G116" s="43">
        <v>1</v>
      </c>
      <c r="H116" s="34">
        <f t="shared" ref="H116" si="96">F116*G116</f>
        <v>0</v>
      </c>
    </row>
    <row r="117" spans="1:8" s="11" customFormat="1" ht="52">
      <c r="A117" s="51" t="s">
        <v>1458</v>
      </c>
      <c r="B117" s="33"/>
      <c r="C117" s="52" t="s">
        <v>1173</v>
      </c>
      <c r="D117" s="101" t="s">
        <v>2955</v>
      </c>
      <c r="E117" s="27" t="s">
        <v>1954</v>
      </c>
      <c r="F117" s="54"/>
      <c r="G117" s="43">
        <v>1</v>
      </c>
      <c r="H117" s="34">
        <f t="shared" ref="H117" si="97">F117*G117</f>
        <v>0</v>
      </c>
    </row>
    <row r="118" spans="1:8" s="11" customFormat="1" ht="65">
      <c r="A118" s="51" t="s">
        <v>1459</v>
      </c>
      <c r="B118" s="33"/>
      <c r="C118" s="52" t="s">
        <v>1174</v>
      </c>
      <c r="D118" s="101" t="s">
        <v>2956</v>
      </c>
      <c r="E118" s="27" t="s">
        <v>1954</v>
      </c>
      <c r="F118" s="54"/>
      <c r="G118" s="43">
        <v>1</v>
      </c>
      <c r="H118" s="34">
        <f t="shared" ref="H118" si="98">F118*G118</f>
        <v>0</v>
      </c>
    </row>
    <row r="119" spans="1:8" s="11" customFormat="1" ht="52">
      <c r="A119" s="51" t="s">
        <v>1460</v>
      </c>
      <c r="B119" s="33"/>
      <c r="C119" s="52" t="s">
        <v>1175</v>
      </c>
      <c r="D119" s="101" t="s">
        <v>2957</v>
      </c>
      <c r="E119" s="27" t="s">
        <v>1954</v>
      </c>
      <c r="F119" s="54"/>
      <c r="G119" s="43">
        <v>17</v>
      </c>
      <c r="H119" s="34">
        <f t="shared" ref="H119" si="99">F119*G119</f>
        <v>0</v>
      </c>
    </row>
    <row r="120" spans="1:8" s="11" customFormat="1" ht="52">
      <c r="A120" s="51" t="s">
        <v>1461</v>
      </c>
      <c r="B120" s="33"/>
      <c r="C120" s="52" t="s">
        <v>1176</v>
      </c>
      <c r="D120" s="101" t="s">
        <v>2958</v>
      </c>
      <c r="E120" s="27" t="s">
        <v>1954</v>
      </c>
      <c r="F120" s="54"/>
      <c r="G120" s="43">
        <v>3</v>
      </c>
      <c r="H120" s="34">
        <f t="shared" ref="H120" si="100">F120*G120</f>
        <v>0</v>
      </c>
    </row>
    <row r="121" spans="1:8" s="11" customFormat="1" ht="39">
      <c r="A121" s="51" t="s">
        <v>1462</v>
      </c>
      <c r="B121" s="33"/>
      <c r="C121" s="52" t="s">
        <v>1177</v>
      </c>
      <c r="D121" s="101" t="s">
        <v>2959</v>
      </c>
      <c r="E121" s="27" t="s">
        <v>1954</v>
      </c>
      <c r="F121" s="54"/>
      <c r="G121" s="43">
        <v>2</v>
      </c>
      <c r="H121" s="34">
        <f t="shared" ref="H121" si="101">F121*G121</f>
        <v>0</v>
      </c>
    </row>
    <row r="122" spans="1:8" s="11" customFormat="1" ht="52">
      <c r="A122" s="51" t="s">
        <v>1463</v>
      </c>
      <c r="B122" s="33"/>
      <c r="C122" s="52" t="s">
        <v>1178</v>
      </c>
      <c r="D122" s="101" t="s">
        <v>2960</v>
      </c>
      <c r="E122" s="27" t="s">
        <v>1954</v>
      </c>
      <c r="F122" s="54"/>
      <c r="G122" s="43">
        <v>167</v>
      </c>
      <c r="H122" s="34">
        <f t="shared" ref="H122" si="102">F122*G122</f>
        <v>0</v>
      </c>
    </row>
    <row r="123" spans="1:8" s="11" customFormat="1" ht="104">
      <c r="A123" s="51" t="s">
        <v>1464</v>
      </c>
      <c r="B123" s="33"/>
      <c r="C123" s="52" t="s">
        <v>1179</v>
      </c>
      <c r="D123" s="129" t="s">
        <v>2961</v>
      </c>
      <c r="E123" s="27" t="s">
        <v>2</v>
      </c>
      <c r="F123" s="54"/>
      <c r="G123" s="43">
        <v>2550</v>
      </c>
      <c r="H123" s="34">
        <f t="shared" ref="H123" si="103">F123*G123</f>
        <v>0</v>
      </c>
    </row>
    <row r="124" spans="1:8" s="11" customFormat="1" ht="104">
      <c r="A124" s="51" t="s">
        <v>1465</v>
      </c>
      <c r="B124" s="33"/>
      <c r="C124" s="52" t="s">
        <v>1180</v>
      </c>
      <c r="D124" s="129" t="s">
        <v>2962</v>
      </c>
      <c r="E124" s="27" t="s">
        <v>2</v>
      </c>
      <c r="F124" s="54"/>
      <c r="G124" s="43">
        <v>1350</v>
      </c>
      <c r="H124" s="34">
        <f t="shared" ref="H124" si="104">F124*G124</f>
        <v>0</v>
      </c>
    </row>
    <row r="125" spans="1:8" s="11" customFormat="1" ht="104">
      <c r="A125" s="51" t="s">
        <v>1466</v>
      </c>
      <c r="B125" s="33"/>
      <c r="C125" s="52" t="s">
        <v>1181</v>
      </c>
      <c r="D125" s="101" t="s">
        <v>2963</v>
      </c>
      <c r="E125" s="27" t="s">
        <v>2</v>
      </c>
      <c r="F125" s="54"/>
      <c r="G125" s="43">
        <v>350</v>
      </c>
      <c r="H125" s="34">
        <f t="shared" ref="H125" si="105">F125*G125</f>
        <v>0</v>
      </c>
    </row>
    <row r="126" spans="1:8" s="11" customFormat="1" ht="65">
      <c r="A126" s="51" t="s">
        <v>1467</v>
      </c>
      <c r="B126" s="33"/>
      <c r="C126" s="52" t="s">
        <v>1182</v>
      </c>
      <c r="D126" s="101" t="s">
        <v>2964</v>
      </c>
      <c r="E126" s="27" t="s">
        <v>1954</v>
      </c>
      <c r="F126" s="54"/>
      <c r="G126" s="43">
        <v>5</v>
      </c>
      <c r="H126" s="34">
        <f t="shared" ref="H126" si="106">F126*G126</f>
        <v>0</v>
      </c>
    </row>
    <row r="127" spans="1:8" s="11" customFormat="1" ht="78">
      <c r="A127" s="51" t="s">
        <v>1468</v>
      </c>
      <c r="B127" s="33"/>
      <c r="C127" s="52" t="s">
        <v>1183</v>
      </c>
      <c r="D127" s="101" t="s">
        <v>2965</v>
      </c>
      <c r="E127" s="27" t="s">
        <v>1954</v>
      </c>
      <c r="F127" s="54"/>
      <c r="G127" s="43">
        <v>2</v>
      </c>
      <c r="H127" s="34">
        <f t="shared" ref="H127" si="107">F127*G127</f>
        <v>0</v>
      </c>
    </row>
    <row r="128" spans="1:8" s="11" customFormat="1" ht="26">
      <c r="A128" s="51" t="s">
        <v>1469</v>
      </c>
      <c r="B128" s="33"/>
      <c r="C128" s="52" t="s">
        <v>1135</v>
      </c>
      <c r="D128" s="52" t="s">
        <v>2899</v>
      </c>
      <c r="E128" s="27" t="s">
        <v>1832</v>
      </c>
      <c r="F128" s="54"/>
      <c r="G128" s="43">
        <v>1</v>
      </c>
      <c r="H128" s="34">
        <f t="shared" ref="H128" si="108">F128*G128</f>
        <v>0</v>
      </c>
    </row>
    <row r="129" spans="1:8" s="11" customFormat="1" ht="26">
      <c r="A129" s="51" t="s">
        <v>1470</v>
      </c>
      <c r="B129" s="33"/>
      <c r="C129" s="52" t="s">
        <v>1184</v>
      </c>
      <c r="D129" s="129" t="s">
        <v>2966</v>
      </c>
      <c r="E129" s="27" t="s">
        <v>1832</v>
      </c>
      <c r="F129" s="54"/>
      <c r="G129" s="43">
        <v>1</v>
      </c>
      <c r="H129" s="34">
        <f t="shared" ref="H129" si="109">F129*G129</f>
        <v>0</v>
      </c>
    </row>
    <row r="130" spans="1:8" s="11" customFormat="1" ht="26">
      <c r="A130" s="51" t="s">
        <v>1471</v>
      </c>
      <c r="B130" s="33"/>
      <c r="C130" s="52" t="s">
        <v>1136</v>
      </c>
      <c r="D130" s="129" t="s">
        <v>2967</v>
      </c>
      <c r="E130" s="27" t="s">
        <v>1832</v>
      </c>
      <c r="F130" s="54"/>
      <c r="G130" s="43">
        <v>1</v>
      </c>
      <c r="H130" s="34">
        <f t="shared" ref="H130" si="110">F130*G130</f>
        <v>0</v>
      </c>
    </row>
    <row r="131" spans="1:8" s="11" customFormat="1" ht="13">
      <c r="A131" s="33" t="s">
        <v>172</v>
      </c>
      <c r="B131" s="33"/>
      <c r="C131" s="80" t="s">
        <v>1168</v>
      </c>
      <c r="D131" s="49" t="s">
        <v>2950</v>
      </c>
      <c r="E131" s="27"/>
      <c r="F131" s="53"/>
      <c r="G131" s="56" t="s">
        <v>1928</v>
      </c>
      <c r="H131" s="57">
        <f>SUM(H113:H130)</f>
        <v>0</v>
      </c>
    </row>
    <row r="132" spans="1:8" s="11" customFormat="1" ht="26">
      <c r="A132" s="33" t="s">
        <v>173</v>
      </c>
      <c r="B132" s="33"/>
      <c r="C132" s="80" t="s">
        <v>1185</v>
      </c>
      <c r="D132" s="80" t="s">
        <v>2969</v>
      </c>
      <c r="E132" s="27"/>
      <c r="F132" s="53"/>
      <c r="G132" s="43"/>
      <c r="H132" s="34"/>
    </row>
    <row r="133" spans="1:8" s="11" customFormat="1" ht="26">
      <c r="A133" s="33"/>
      <c r="B133" s="33"/>
      <c r="C133" s="80" t="s">
        <v>1186</v>
      </c>
      <c r="D133" s="185" t="s">
        <v>2968</v>
      </c>
      <c r="E133" s="27"/>
      <c r="F133" s="53"/>
      <c r="G133" s="43"/>
      <c r="H133" s="34"/>
    </row>
    <row r="134" spans="1:8" s="11" customFormat="1" ht="91">
      <c r="A134" s="51" t="s">
        <v>1472</v>
      </c>
      <c r="B134" s="33"/>
      <c r="C134" s="52" t="s">
        <v>1187</v>
      </c>
      <c r="D134" s="101" t="s">
        <v>2970</v>
      </c>
      <c r="E134" s="27" t="s">
        <v>1954</v>
      </c>
      <c r="F134" s="54"/>
      <c r="G134" s="43">
        <v>1</v>
      </c>
      <c r="H134" s="34">
        <f t="shared" ref="H134" si="111">F134*G134</f>
        <v>0</v>
      </c>
    </row>
    <row r="135" spans="1:8" s="11" customFormat="1" ht="65">
      <c r="A135" s="51" t="s">
        <v>1473</v>
      </c>
      <c r="B135" s="33"/>
      <c r="C135" s="52" t="s">
        <v>1188</v>
      </c>
      <c r="D135" s="186" t="s">
        <v>2971</v>
      </c>
      <c r="E135" s="27" t="s">
        <v>1954</v>
      </c>
      <c r="F135" s="54"/>
      <c r="G135" s="43">
        <v>4</v>
      </c>
      <c r="H135" s="34">
        <f t="shared" ref="H135" si="112">F135*G135</f>
        <v>0</v>
      </c>
    </row>
    <row r="136" spans="1:8" s="11" customFormat="1" ht="117">
      <c r="A136" s="51" t="s">
        <v>1474</v>
      </c>
      <c r="B136" s="33"/>
      <c r="C136" s="52" t="s">
        <v>1189</v>
      </c>
      <c r="D136" s="181" t="s">
        <v>2972</v>
      </c>
      <c r="E136" s="27" t="s">
        <v>2</v>
      </c>
      <c r="F136" s="54"/>
      <c r="G136" s="43">
        <v>100</v>
      </c>
      <c r="H136" s="34">
        <f t="shared" ref="H136" si="113">F136*G136</f>
        <v>0</v>
      </c>
    </row>
    <row r="137" spans="1:8" s="11" customFormat="1" ht="117">
      <c r="A137" s="51" t="s">
        <v>1475</v>
      </c>
      <c r="B137" s="33"/>
      <c r="C137" s="52" t="s">
        <v>1190</v>
      </c>
      <c r="D137" s="182" t="s">
        <v>2973</v>
      </c>
      <c r="E137" s="27" t="s">
        <v>2</v>
      </c>
      <c r="F137" s="54"/>
      <c r="G137" s="43">
        <v>100</v>
      </c>
      <c r="H137" s="34">
        <f t="shared" ref="H137" si="114">F137*G137</f>
        <v>0</v>
      </c>
    </row>
    <row r="138" spans="1:8" s="11" customFormat="1" ht="26">
      <c r="A138" s="51" t="s">
        <v>1476</v>
      </c>
      <c r="B138" s="33"/>
      <c r="C138" s="52" t="s">
        <v>1135</v>
      </c>
      <c r="D138" s="52" t="s">
        <v>2899</v>
      </c>
      <c r="E138" s="27" t="s">
        <v>1832</v>
      </c>
      <c r="F138" s="54"/>
      <c r="G138" s="43">
        <v>1</v>
      </c>
      <c r="H138" s="34">
        <f t="shared" ref="H138" si="115">F138*G138</f>
        <v>0</v>
      </c>
    </row>
    <row r="139" spans="1:8" s="11" customFormat="1" ht="26">
      <c r="A139" s="51" t="s">
        <v>1477</v>
      </c>
      <c r="B139" s="33"/>
      <c r="C139" s="52" t="s">
        <v>1136</v>
      </c>
      <c r="D139" s="129" t="s">
        <v>2967</v>
      </c>
      <c r="E139" s="27" t="s">
        <v>1832</v>
      </c>
      <c r="F139" s="54"/>
      <c r="G139" s="43">
        <v>1</v>
      </c>
      <c r="H139" s="34">
        <f t="shared" ref="H139" si="116">F139*G139</f>
        <v>0</v>
      </c>
    </row>
    <row r="140" spans="1:8" s="11" customFormat="1" ht="26">
      <c r="A140" s="51" t="s">
        <v>1478</v>
      </c>
      <c r="B140" s="33"/>
      <c r="C140" s="52" t="s">
        <v>1191</v>
      </c>
      <c r="D140" s="101" t="s">
        <v>2974</v>
      </c>
      <c r="E140" s="27" t="s">
        <v>1832</v>
      </c>
      <c r="F140" s="54"/>
      <c r="G140" s="43">
        <v>1</v>
      </c>
      <c r="H140" s="34">
        <f t="shared" ref="H140" si="117">F140*G140</f>
        <v>0</v>
      </c>
    </row>
    <row r="141" spans="1:8" s="11" customFormat="1" ht="26">
      <c r="A141" s="51" t="s">
        <v>1479</v>
      </c>
      <c r="B141" s="33"/>
      <c r="C141" s="52" t="s">
        <v>1192</v>
      </c>
      <c r="D141" s="129" t="s">
        <v>2949</v>
      </c>
      <c r="E141" s="27" t="s">
        <v>1832</v>
      </c>
      <c r="F141" s="54"/>
      <c r="G141" s="43">
        <v>1</v>
      </c>
      <c r="H141" s="34">
        <f t="shared" ref="H141" si="118">F141*G141</f>
        <v>0</v>
      </c>
    </row>
    <row r="142" spans="1:8" s="11" customFormat="1" ht="26">
      <c r="A142" s="33" t="s">
        <v>173</v>
      </c>
      <c r="B142" s="33"/>
      <c r="C142" s="80" t="s">
        <v>1193</v>
      </c>
      <c r="D142" s="80" t="s">
        <v>2969</v>
      </c>
      <c r="E142" s="27"/>
      <c r="F142" s="53"/>
      <c r="G142" s="56" t="s">
        <v>1928</v>
      </c>
      <c r="H142" s="57">
        <f>SUM(H134:H141)</f>
        <v>0</v>
      </c>
    </row>
    <row r="143" spans="1:8" s="11" customFormat="1" ht="13">
      <c r="A143" s="33" t="s">
        <v>689</v>
      </c>
      <c r="B143" s="33"/>
      <c r="C143" s="80" t="s">
        <v>1194</v>
      </c>
      <c r="D143" s="49" t="s">
        <v>2975</v>
      </c>
      <c r="E143" s="27"/>
      <c r="F143" s="53"/>
      <c r="G143" s="43"/>
      <c r="H143" s="34"/>
    </row>
    <row r="144" spans="1:8" s="11" customFormat="1" ht="169">
      <c r="A144" s="51" t="s">
        <v>1480</v>
      </c>
      <c r="B144" s="33"/>
      <c r="C144" s="52" t="s">
        <v>1195</v>
      </c>
      <c r="D144" s="101" t="s">
        <v>2976</v>
      </c>
      <c r="E144" s="27" t="s">
        <v>1954</v>
      </c>
      <c r="F144" s="54"/>
      <c r="G144" s="43">
        <v>8</v>
      </c>
      <c r="H144" s="34">
        <f t="shared" ref="H144" si="119">F144*G144</f>
        <v>0</v>
      </c>
    </row>
    <row r="145" spans="1:8" s="11" customFormat="1" ht="13">
      <c r="A145" s="51" t="s">
        <v>1481</v>
      </c>
      <c r="B145" s="33"/>
      <c r="C145" s="187" t="s">
        <v>1196</v>
      </c>
      <c r="D145" s="188" t="s">
        <v>2977</v>
      </c>
      <c r="E145" s="27" t="s">
        <v>1954</v>
      </c>
      <c r="F145" s="54"/>
      <c r="G145" s="43">
        <v>8</v>
      </c>
      <c r="H145" s="34">
        <f t="shared" ref="H145" si="120">F145*G145</f>
        <v>0</v>
      </c>
    </row>
    <row r="146" spans="1:8" s="11" customFormat="1" ht="143">
      <c r="A146" s="51" t="s">
        <v>1482</v>
      </c>
      <c r="B146" s="33"/>
      <c r="C146" s="52" t="s">
        <v>1197</v>
      </c>
      <c r="D146" s="181" t="s">
        <v>2978</v>
      </c>
      <c r="E146" s="27" t="s">
        <v>1954</v>
      </c>
      <c r="F146" s="54"/>
      <c r="G146" s="43">
        <v>16</v>
      </c>
      <c r="H146" s="34">
        <f t="shared" ref="H146" si="121">F146*G146</f>
        <v>0</v>
      </c>
    </row>
    <row r="147" spans="1:8" s="11" customFormat="1" ht="65">
      <c r="A147" s="51" t="s">
        <v>1483</v>
      </c>
      <c r="B147" s="33"/>
      <c r="C147" s="52" t="s">
        <v>1198</v>
      </c>
      <c r="D147" s="182" t="s">
        <v>2979</v>
      </c>
      <c r="E147" s="27" t="s">
        <v>1954</v>
      </c>
      <c r="F147" s="54"/>
      <c r="G147" s="43">
        <v>8</v>
      </c>
      <c r="H147" s="34">
        <f t="shared" ref="H147" si="122">F147*G147</f>
        <v>0</v>
      </c>
    </row>
    <row r="148" spans="1:8" s="11" customFormat="1" ht="26">
      <c r="A148" s="51" t="s">
        <v>1484</v>
      </c>
      <c r="B148" s="33"/>
      <c r="C148" s="52" t="s">
        <v>1199</v>
      </c>
      <c r="D148" s="182" t="s">
        <v>2980</v>
      </c>
      <c r="E148" s="27" t="s">
        <v>1954</v>
      </c>
      <c r="F148" s="54"/>
      <c r="G148" s="43">
        <v>8</v>
      </c>
      <c r="H148" s="34">
        <f t="shared" ref="H148" si="123">F148*G148</f>
        <v>0</v>
      </c>
    </row>
    <row r="149" spans="1:8" s="11" customFormat="1" ht="91">
      <c r="A149" s="51" t="s">
        <v>1485</v>
      </c>
      <c r="B149" s="33"/>
      <c r="C149" s="52" t="s">
        <v>1200</v>
      </c>
      <c r="D149" s="182" t="s">
        <v>2981</v>
      </c>
      <c r="E149" s="27" t="s">
        <v>1954</v>
      </c>
      <c r="F149" s="54"/>
      <c r="G149" s="43">
        <v>1</v>
      </c>
      <c r="H149" s="34">
        <f t="shared" ref="H149" si="124">F149*G149</f>
        <v>0</v>
      </c>
    </row>
    <row r="150" spans="1:8" s="11" customFormat="1" ht="104">
      <c r="A150" s="51" t="s">
        <v>1486</v>
      </c>
      <c r="B150" s="33"/>
      <c r="C150" s="52" t="s">
        <v>1201</v>
      </c>
      <c r="D150" s="181" t="s">
        <v>2982</v>
      </c>
      <c r="E150" s="27" t="s">
        <v>2</v>
      </c>
      <c r="F150" s="54"/>
      <c r="G150" s="43">
        <v>200</v>
      </c>
      <c r="H150" s="34">
        <f t="shared" ref="H150" si="125">F150*G150</f>
        <v>0</v>
      </c>
    </row>
    <row r="151" spans="1:8" s="11" customFormat="1" ht="156">
      <c r="A151" s="51" t="s">
        <v>1487</v>
      </c>
      <c r="B151" s="33"/>
      <c r="C151" s="52" t="s">
        <v>1202</v>
      </c>
      <c r="D151" s="183" t="s">
        <v>2983</v>
      </c>
      <c r="E151" s="27" t="s">
        <v>2</v>
      </c>
      <c r="F151" s="54"/>
      <c r="G151" s="43">
        <v>450</v>
      </c>
      <c r="H151" s="34">
        <f t="shared" ref="H151" si="126">F151*G151</f>
        <v>0</v>
      </c>
    </row>
    <row r="152" spans="1:8" s="11" customFormat="1" ht="117">
      <c r="A152" s="51" t="s">
        <v>1488</v>
      </c>
      <c r="B152" s="33"/>
      <c r="C152" s="52" t="s">
        <v>1190</v>
      </c>
      <c r="D152" s="182" t="s">
        <v>2973</v>
      </c>
      <c r="E152" s="27" t="s">
        <v>2</v>
      </c>
      <c r="F152" s="54"/>
      <c r="G152" s="43">
        <v>500</v>
      </c>
      <c r="H152" s="34">
        <f t="shared" ref="H152" si="127">F152*G152</f>
        <v>0</v>
      </c>
    </row>
    <row r="153" spans="1:8" s="11" customFormat="1" ht="26">
      <c r="A153" s="51" t="s">
        <v>1489</v>
      </c>
      <c r="B153" s="33"/>
      <c r="C153" s="52" t="s">
        <v>1135</v>
      </c>
      <c r="D153" s="52" t="s">
        <v>2899</v>
      </c>
      <c r="E153" s="27" t="s">
        <v>1832</v>
      </c>
      <c r="F153" s="54"/>
      <c r="G153" s="43">
        <v>1</v>
      </c>
      <c r="H153" s="34">
        <f t="shared" ref="H153" si="128">F153*G153</f>
        <v>0</v>
      </c>
    </row>
    <row r="154" spans="1:8" s="11" customFormat="1" ht="26">
      <c r="A154" s="51" t="s">
        <v>1490</v>
      </c>
      <c r="B154" s="33"/>
      <c r="C154" s="52" t="s">
        <v>1136</v>
      </c>
      <c r="D154" s="129" t="s">
        <v>2967</v>
      </c>
      <c r="E154" s="27" t="s">
        <v>1832</v>
      </c>
      <c r="F154" s="54"/>
      <c r="G154" s="43">
        <v>1</v>
      </c>
      <c r="H154" s="34">
        <f t="shared" ref="H154" si="129">F154*G154</f>
        <v>0</v>
      </c>
    </row>
    <row r="155" spans="1:8" s="11" customFormat="1" ht="13">
      <c r="A155" s="51" t="s">
        <v>1491</v>
      </c>
      <c r="B155" s="33"/>
      <c r="C155" s="187" t="s">
        <v>1191</v>
      </c>
      <c r="D155" s="187" t="s">
        <v>2974</v>
      </c>
      <c r="E155" s="27" t="s">
        <v>1832</v>
      </c>
      <c r="F155" s="54"/>
      <c r="G155" s="43">
        <v>1</v>
      </c>
      <c r="H155" s="34">
        <f t="shared" ref="H155" si="130">F155*G155</f>
        <v>0</v>
      </c>
    </row>
    <row r="156" spans="1:8" s="11" customFormat="1" ht="26">
      <c r="A156" s="51" t="s">
        <v>1492</v>
      </c>
      <c r="B156" s="33"/>
      <c r="C156" s="52" t="s">
        <v>1192</v>
      </c>
      <c r="D156" s="129" t="s">
        <v>2949</v>
      </c>
      <c r="E156" s="27" t="s">
        <v>1832</v>
      </c>
      <c r="F156" s="54"/>
      <c r="G156" s="43">
        <v>1</v>
      </c>
      <c r="H156" s="34">
        <f t="shared" ref="H156" si="131">F156*G156</f>
        <v>0</v>
      </c>
    </row>
    <row r="157" spans="1:8" s="11" customFormat="1" ht="13">
      <c r="A157" s="33" t="s">
        <v>689</v>
      </c>
      <c r="B157" s="33"/>
      <c r="C157" s="80" t="s">
        <v>1194</v>
      </c>
      <c r="D157" s="49" t="s">
        <v>2975</v>
      </c>
      <c r="E157" s="27"/>
      <c r="F157" s="53"/>
      <c r="G157" s="56" t="s">
        <v>1928</v>
      </c>
      <c r="H157" s="57">
        <f>SUM(H144:H156)</f>
        <v>0</v>
      </c>
    </row>
    <row r="158" spans="1:8" s="11" customFormat="1" ht="13">
      <c r="A158" s="33" t="s">
        <v>695</v>
      </c>
      <c r="B158" s="33"/>
      <c r="C158" s="80" t="s">
        <v>1203</v>
      </c>
      <c r="D158" s="49" t="s">
        <v>2984</v>
      </c>
      <c r="E158" s="27"/>
      <c r="F158" s="53"/>
      <c r="G158" s="43"/>
      <c r="H158" s="34"/>
    </row>
    <row r="159" spans="1:8" s="11" customFormat="1" ht="130">
      <c r="A159" s="51" t="s">
        <v>1493</v>
      </c>
      <c r="B159" s="33"/>
      <c r="C159" s="52" t="s">
        <v>1204</v>
      </c>
      <c r="D159" s="181" t="s">
        <v>2985</v>
      </c>
      <c r="E159" s="27" t="s">
        <v>1954</v>
      </c>
      <c r="F159" s="54"/>
      <c r="G159" s="43">
        <v>2</v>
      </c>
      <c r="H159" s="34">
        <f t="shared" ref="H159" si="132">F159*G159</f>
        <v>0</v>
      </c>
    </row>
    <row r="160" spans="1:8" s="11" customFormat="1" ht="130">
      <c r="A160" s="51" t="s">
        <v>1494</v>
      </c>
      <c r="B160" s="33"/>
      <c r="C160" s="52" t="s">
        <v>1205</v>
      </c>
      <c r="D160" s="181" t="s">
        <v>2986</v>
      </c>
      <c r="E160" s="27" t="s">
        <v>1954</v>
      </c>
      <c r="F160" s="54"/>
      <c r="G160" s="43">
        <v>2</v>
      </c>
      <c r="H160" s="34">
        <f t="shared" ref="H160" si="133">F160*G160</f>
        <v>0</v>
      </c>
    </row>
    <row r="161" spans="1:8" s="11" customFormat="1" ht="117">
      <c r="A161" s="51" t="s">
        <v>1495</v>
      </c>
      <c r="B161" s="33"/>
      <c r="C161" s="52" t="s">
        <v>1206</v>
      </c>
      <c r="D161" s="181" t="s">
        <v>2987</v>
      </c>
      <c r="E161" s="27" t="s">
        <v>1954</v>
      </c>
      <c r="F161" s="54"/>
      <c r="G161" s="43">
        <v>2</v>
      </c>
      <c r="H161" s="34">
        <f t="shared" ref="H161" si="134">F161*G161</f>
        <v>0</v>
      </c>
    </row>
    <row r="162" spans="1:8" s="11" customFormat="1" ht="91">
      <c r="A162" s="51" t="s">
        <v>1496</v>
      </c>
      <c r="B162" s="33"/>
      <c r="C162" s="52" t="s">
        <v>1207</v>
      </c>
      <c r="D162" s="181" t="s">
        <v>2988</v>
      </c>
      <c r="E162" s="27" t="s">
        <v>2</v>
      </c>
      <c r="F162" s="54"/>
      <c r="G162" s="43">
        <v>60</v>
      </c>
      <c r="H162" s="34">
        <f t="shared" ref="H162" si="135">F162*G162</f>
        <v>0</v>
      </c>
    </row>
    <row r="163" spans="1:8" s="11" customFormat="1" ht="91">
      <c r="A163" s="51" t="s">
        <v>1497</v>
      </c>
      <c r="B163" s="33"/>
      <c r="C163" s="52" t="s">
        <v>1208</v>
      </c>
      <c r="D163" s="129" t="s">
        <v>2989</v>
      </c>
      <c r="E163" s="27" t="s">
        <v>2</v>
      </c>
      <c r="F163" s="54"/>
      <c r="G163" s="43">
        <v>40</v>
      </c>
      <c r="H163" s="34">
        <f t="shared" ref="H163" si="136">F163*G163</f>
        <v>0</v>
      </c>
    </row>
    <row r="164" spans="1:8" s="11" customFormat="1" ht="65">
      <c r="A164" s="51" t="s">
        <v>1498</v>
      </c>
      <c r="B164" s="33"/>
      <c r="C164" s="52" t="s">
        <v>1209</v>
      </c>
      <c r="D164" s="181" t="s">
        <v>2990</v>
      </c>
      <c r="E164" s="27" t="s">
        <v>1954</v>
      </c>
      <c r="F164" s="54"/>
      <c r="G164" s="43">
        <v>2</v>
      </c>
      <c r="H164" s="34">
        <f t="shared" ref="H164" si="137">F164*G164</f>
        <v>0</v>
      </c>
    </row>
    <row r="165" spans="1:8" s="11" customFormat="1" ht="26">
      <c r="A165" s="51" t="s">
        <v>1499</v>
      </c>
      <c r="B165" s="33"/>
      <c r="C165" s="52" t="s">
        <v>1210</v>
      </c>
      <c r="D165" s="52" t="s">
        <v>2899</v>
      </c>
      <c r="E165" s="27" t="s">
        <v>1832</v>
      </c>
      <c r="F165" s="54"/>
      <c r="G165" s="43">
        <v>1</v>
      </c>
      <c r="H165" s="34">
        <f t="shared" ref="H165" si="138">F165*G165</f>
        <v>0</v>
      </c>
    </row>
    <row r="166" spans="1:8" s="11" customFormat="1" ht="26">
      <c r="A166" s="51" t="s">
        <v>1500</v>
      </c>
      <c r="B166" s="33"/>
      <c r="C166" s="52" t="s">
        <v>1211</v>
      </c>
      <c r="D166" s="129" t="s">
        <v>2991</v>
      </c>
      <c r="E166" s="27" t="s">
        <v>1832</v>
      </c>
      <c r="F166" s="54"/>
      <c r="G166" s="43">
        <v>1</v>
      </c>
      <c r="H166" s="34">
        <f t="shared" ref="H166" si="139">F166*G166</f>
        <v>0</v>
      </c>
    </row>
    <row r="167" spans="1:8" s="11" customFormat="1" ht="13">
      <c r="A167" s="33" t="s">
        <v>695</v>
      </c>
      <c r="B167" s="33"/>
      <c r="C167" s="80" t="s">
        <v>1203</v>
      </c>
      <c r="D167" s="49" t="s">
        <v>2984</v>
      </c>
      <c r="E167" s="27"/>
      <c r="F167" s="53"/>
      <c r="G167" s="56" t="s">
        <v>1928</v>
      </c>
      <c r="H167" s="57">
        <f>SUM(H159:H166)</f>
        <v>0</v>
      </c>
    </row>
    <row r="168" spans="1:8" s="11" customFormat="1" ht="13">
      <c r="A168" s="33" t="s">
        <v>775</v>
      </c>
      <c r="B168" s="33"/>
      <c r="C168" s="80" t="s">
        <v>1212</v>
      </c>
      <c r="D168" s="49" t="s">
        <v>2992</v>
      </c>
      <c r="E168" s="27"/>
      <c r="F168" s="53"/>
      <c r="G168" s="43"/>
      <c r="H168" s="34"/>
    </row>
    <row r="169" spans="1:8" s="11" customFormat="1" ht="91">
      <c r="A169" s="51" t="s">
        <v>1501</v>
      </c>
      <c r="B169" s="33"/>
      <c r="C169" s="52" t="s">
        <v>1213</v>
      </c>
      <c r="D169" s="101" t="s">
        <v>2993</v>
      </c>
      <c r="E169" s="27" t="s">
        <v>1954</v>
      </c>
      <c r="F169" s="54"/>
      <c r="G169" s="43">
        <v>1</v>
      </c>
      <c r="H169" s="34">
        <f t="shared" ref="H169" si="140">F169*G169</f>
        <v>0</v>
      </c>
    </row>
    <row r="170" spans="1:8" s="11" customFormat="1" ht="234">
      <c r="A170" s="51" t="s">
        <v>1502</v>
      </c>
      <c r="B170" s="33"/>
      <c r="C170" s="52" t="s">
        <v>1214</v>
      </c>
      <c r="D170" s="101" t="s">
        <v>2994</v>
      </c>
      <c r="E170" s="27" t="s">
        <v>1954</v>
      </c>
      <c r="F170" s="54"/>
      <c r="G170" s="43">
        <v>2</v>
      </c>
      <c r="H170" s="34">
        <f t="shared" ref="H170" si="141">F170*G170</f>
        <v>0</v>
      </c>
    </row>
    <row r="171" spans="1:8" s="11" customFormat="1" ht="143">
      <c r="A171" s="51" t="s">
        <v>1503</v>
      </c>
      <c r="B171" s="33"/>
      <c r="C171" s="52" t="s">
        <v>1215</v>
      </c>
      <c r="D171" s="101" t="s">
        <v>2995</v>
      </c>
      <c r="E171" s="27" t="s">
        <v>1954</v>
      </c>
      <c r="F171" s="54"/>
      <c r="G171" s="43">
        <v>14</v>
      </c>
      <c r="H171" s="34">
        <f t="shared" ref="H171" si="142">F171*G171</f>
        <v>0</v>
      </c>
    </row>
    <row r="172" spans="1:8" s="11" customFormat="1" ht="26">
      <c r="A172" s="51" t="s">
        <v>1504</v>
      </c>
      <c r="B172" s="33"/>
      <c r="C172" s="52" t="s">
        <v>1135</v>
      </c>
      <c r="D172" s="52" t="s">
        <v>2899</v>
      </c>
      <c r="E172" s="27" t="s">
        <v>1832</v>
      </c>
      <c r="F172" s="54"/>
      <c r="G172" s="43">
        <v>1</v>
      </c>
      <c r="H172" s="34">
        <f t="shared" ref="H172" si="143">F172*G172</f>
        <v>0</v>
      </c>
    </row>
    <row r="173" spans="1:8" s="11" customFormat="1" ht="26">
      <c r="A173" s="51" t="s">
        <v>1505</v>
      </c>
      <c r="B173" s="33"/>
      <c r="C173" s="52" t="s">
        <v>1136</v>
      </c>
      <c r="D173" s="129" t="s">
        <v>2967</v>
      </c>
      <c r="E173" s="27" t="s">
        <v>1832</v>
      </c>
      <c r="F173" s="54"/>
      <c r="G173" s="43">
        <v>1</v>
      </c>
      <c r="H173" s="34">
        <f t="shared" ref="H173" si="144">F173*G173</f>
        <v>0</v>
      </c>
    </row>
    <row r="174" spans="1:8" s="11" customFormat="1" ht="13">
      <c r="A174" s="51" t="s">
        <v>1506</v>
      </c>
      <c r="B174" s="33"/>
      <c r="C174" s="189" t="s">
        <v>1191</v>
      </c>
      <c r="D174" s="189" t="s">
        <v>2974</v>
      </c>
      <c r="E174" s="27" t="s">
        <v>1832</v>
      </c>
      <c r="F174" s="54"/>
      <c r="G174" s="43">
        <v>1</v>
      </c>
      <c r="H174" s="34">
        <f t="shared" ref="H174" si="145">F174*G174</f>
        <v>0</v>
      </c>
    </row>
    <row r="175" spans="1:8" s="11" customFormat="1" ht="26">
      <c r="A175" s="51" t="s">
        <v>1507</v>
      </c>
      <c r="B175" s="33"/>
      <c r="C175" s="52" t="s">
        <v>1192</v>
      </c>
      <c r="D175" s="129" t="s">
        <v>2949</v>
      </c>
      <c r="E175" s="27" t="s">
        <v>1832</v>
      </c>
      <c r="F175" s="54"/>
      <c r="G175" s="43">
        <v>1</v>
      </c>
      <c r="H175" s="34">
        <f t="shared" ref="H175" si="146">F175*G175</f>
        <v>0</v>
      </c>
    </row>
    <row r="176" spans="1:8" s="11" customFormat="1" ht="13">
      <c r="A176" s="33" t="s">
        <v>775</v>
      </c>
      <c r="B176" s="33"/>
      <c r="C176" s="80" t="s">
        <v>1212</v>
      </c>
      <c r="D176" s="49" t="s">
        <v>2992</v>
      </c>
      <c r="E176" s="27"/>
      <c r="F176" s="53"/>
      <c r="G176" s="56" t="s">
        <v>1928</v>
      </c>
      <c r="H176" s="57">
        <f>SUM(H169:H175)</f>
        <v>0</v>
      </c>
    </row>
    <row r="177" spans="1:8" s="11" customFormat="1" ht="13">
      <c r="A177" s="33" t="s">
        <v>784</v>
      </c>
      <c r="B177" s="33"/>
      <c r="C177" s="80" t="s">
        <v>1216</v>
      </c>
      <c r="D177" s="49" t="s">
        <v>2996</v>
      </c>
      <c r="E177" s="27"/>
      <c r="F177" s="53"/>
      <c r="G177" s="43"/>
      <c r="H177" s="34"/>
    </row>
    <row r="178" spans="1:8" s="11" customFormat="1" ht="52">
      <c r="A178" s="51" t="s">
        <v>1508</v>
      </c>
      <c r="B178" s="33"/>
      <c r="C178" s="52" t="s">
        <v>1217</v>
      </c>
      <c r="D178" s="101" t="s">
        <v>2997</v>
      </c>
      <c r="E178" s="27" t="s">
        <v>1954</v>
      </c>
      <c r="F178" s="54"/>
      <c r="G178" s="43">
        <v>1</v>
      </c>
      <c r="H178" s="34">
        <f t="shared" ref="H178" si="147">F178*G178</f>
        <v>0</v>
      </c>
    </row>
    <row r="179" spans="1:8" s="11" customFormat="1" ht="65">
      <c r="A179" s="51" t="s">
        <v>1509</v>
      </c>
      <c r="B179" s="33"/>
      <c r="C179" s="52" t="s">
        <v>1218</v>
      </c>
      <c r="D179" s="101" t="s">
        <v>2998</v>
      </c>
      <c r="E179" s="27" t="s">
        <v>1954</v>
      </c>
      <c r="F179" s="54"/>
      <c r="G179" s="43">
        <v>3</v>
      </c>
      <c r="H179" s="34">
        <f t="shared" ref="H179" si="148">F179*G179</f>
        <v>0</v>
      </c>
    </row>
    <row r="180" spans="1:8" s="11" customFormat="1" ht="39">
      <c r="A180" s="51" t="s">
        <v>1510</v>
      </c>
      <c r="B180" s="33"/>
      <c r="C180" s="52" t="s">
        <v>1219</v>
      </c>
      <c r="D180" s="101" t="s">
        <v>2999</v>
      </c>
      <c r="E180" s="27" t="s">
        <v>1954</v>
      </c>
      <c r="F180" s="54"/>
      <c r="G180" s="43">
        <v>3</v>
      </c>
      <c r="H180" s="34">
        <f t="shared" ref="H180" si="149">F180*G180</f>
        <v>0</v>
      </c>
    </row>
    <row r="181" spans="1:8" s="11" customFormat="1" ht="52">
      <c r="A181" s="51" t="s">
        <v>1511</v>
      </c>
      <c r="B181" s="33"/>
      <c r="C181" s="52" t="s">
        <v>1575</v>
      </c>
      <c r="D181" s="101" t="s">
        <v>3000</v>
      </c>
      <c r="E181" s="27" t="s">
        <v>2</v>
      </c>
      <c r="F181" s="54"/>
      <c r="G181" s="43">
        <v>100</v>
      </c>
      <c r="H181" s="34">
        <f t="shared" ref="H181" si="150">F181*G181</f>
        <v>0</v>
      </c>
    </row>
    <row r="182" spans="1:8" s="11" customFormat="1" ht="26">
      <c r="A182" s="51" t="s">
        <v>1512</v>
      </c>
      <c r="B182" s="33"/>
      <c r="C182" s="52" t="s">
        <v>1220</v>
      </c>
      <c r="D182" s="101" t="s">
        <v>3001</v>
      </c>
      <c r="E182" s="27" t="s">
        <v>1832</v>
      </c>
      <c r="F182" s="54"/>
      <c r="G182" s="43">
        <v>1</v>
      </c>
      <c r="H182" s="34">
        <f t="shared" ref="H182" si="151">F182*G182</f>
        <v>0</v>
      </c>
    </row>
    <row r="183" spans="1:8" s="11" customFormat="1" ht="26">
      <c r="A183" s="51" t="s">
        <v>1513</v>
      </c>
      <c r="B183" s="33"/>
      <c r="C183" s="52" t="s">
        <v>1221</v>
      </c>
      <c r="D183" s="52" t="s">
        <v>2899</v>
      </c>
      <c r="E183" s="27" t="s">
        <v>1832</v>
      </c>
      <c r="F183" s="54"/>
      <c r="G183" s="43">
        <v>1</v>
      </c>
      <c r="H183" s="34">
        <f t="shared" ref="H183" si="152">F183*G183</f>
        <v>0</v>
      </c>
    </row>
    <row r="184" spans="1:8" s="11" customFormat="1" ht="26">
      <c r="A184" s="51" t="s">
        <v>1514</v>
      </c>
      <c r="B184" s="33"/>
      <c r="C184" s="52" t="s">
        <v>1192</v>
      </c>
      <c r="D184" s="129" t="s">
        <v>2949</v>
      </c>
      <c r="E184" s="27" t="s">
        <v>1832</v>
      </c>
      <c r="F184" s="54"/>
      <c r="G184" s="43">
        <v>1</v>
      </c>
      <c r="H184" s="34">
        <f t="shared" ref="H184" si="153">F184*G184</f>
        <v>0</v>
      </c>
    </row>
    <row r="185" spans="1:8" s="11" customFormat="1" ht="13">
      <c r="A185" s="33" t="s">
        <v>784</v>
      </c>
      <c r="B185" s="33"/>
      <c r="C185" s="80" t="s">
        <v>1216</v>
      </c>
      <c r="D185" s="49" t="s">
        <v>2996</v>
      </c>
      <c r="E185" s="27"/>
      <c r="F185" s="53"/>
      <c r="G185" s="56" t="s">
        <v>1928</v>
      </c>
      <c r="H185" s="57">
        <f>SUM(H178:H184)</f>
        <v>0</v>
      </c>
    </row>
    <row r="186" spans="1:8" s="11" customFormat="1" ht="13">
      <c r="A186" s="33" t="s">
        <v>806</v>
      </c>
      <c r="B186" s="33"/>
      <c r="C186" s="80" t="s">
        <v>1222</v>
      </c>
      <c r="D186" s="49" t="s">
        <v>3002</v>
      </c>
      <c r="E186" s="27"/>
      <c r="F186" s="53"/>
      <c r="G186" s="43"/>
      <c r="H186" s="34"/>
    </row>
    <row r="187" spans="1:8" s="11" customFormat="1" ht="104">
      <c r="A187" s="51" t="s">
        <v>1515</v>
      </c>
      <c r="B187" s="33"/>
      <c r="C187" s="52" t="s">
        <v>1223</v>
      </c>
      <c r="D187" s="129" t="s">
        <v>3003</v>
      </c>
      <c r="E187" s="27" t="s">
        <v>1954</v>
      </c>
      <c r="F187" s="54"/>
      <c r="G187" s="43">
        <v>3</v>
      </c>
      <c r="H187" s="34">
        <f t="shared" ref="H187" si="154">F187*G187</f>
        <v>0</v>
      </c>
    </row>
    <row r="188" spans="1:8" s="11" customFormat="1" ht="104">
      <c r="A188" s="51" t="s">
        <v>1516</v>
      </c>
      <c r="B188" s="33"/>
      <c r="C188" s="52" t="s">
        <v>1224</v>
      </c>
      <c r="D188" s="129" t="s">
        <v>3004</v>
      </c>
      <c r="E188" s="27" t="s">
        <v>1954</v>
      </c>
      <c r="F188" s="54"/>
      <c r="G188" s="43">
        <v>10</v>
      </c>
      <c r="H188" s="34">
        <f t="shared" ref="H188" si="155">F188*G188</f>
        <v>0</v>
      </c>
    </row>
    <row r="189" spans="1:8" s="11" customFormat="1" ht="65">
      <c r="A189" s="51" t="s">
        <v>1517</v>
      </c>
      <c r="B189" s="33"/>
      <c r="C189" s="52" t="s">
        <v>1225</v>
      </c>
      <c r="D189" s="129" t="s">
        <v>3005</v>
      </c>
      <c r="E189" s="27" t="s">
        <v>1954</v>
      </c>
      <c r="F189" s="54"/>
      <c r="G189" s="43">
        <v>1</v>
      </c>
      <c r="H189" s="34">
        <f t="shared" ref="H189" si="156">F189*G189</f>
        <v>0</v>
      </c>
    </row>
    <row r="190" spans="1:8" s="11" customFormat="1" ht="65">
      <c r="A190" s="51" t="s">
        <v>1518</v>
      </c>
      <c r="B190" s="33"/>
      <c r="C190" s="52" t="s">
        <v>1226</v>
      </c>
      <c r="D190" s="129" t="s">
        <v>3006</v>
      </c>
      <c r="E190" s="27" t="s">
        <v>1954</v>
      </c>
      <c r="F190" s="54"/>
      <c r="G190" s="43">
        <v>1</v>
      </c>
      <c r="H190" s="34">
        <f t="shared" ref="H190" si="157">F190*G190</f>
        <v>0</v>
      </c>
    </row>
    <row r="191" spans="1:8" s="11" customFormat="1" ht="65">
      <c r="A191" s="51" t="s">
        <v>1519</v>
      </c>
      <c r="B191" s="33"/>
      <c r="C191" s="52" t="s">
        <v>1227</v>
      </c>
      <c r="D191" s="129" t="s">
        <v>3007</v>
      </c>
      <c r="E191" s="27" t="s">
        <v>1954</v>
      </c>
      <c r="F191" s="54"/>
      <c r="G191" s="43">
        <v>2</v>
      </c>
      <c r="H191" s="34">
        <f t="shared" ref="H191" si="158">F191*G191</f>
        <v>0</v>
      </c>
    </row>
    <row r="192" spans="1:8" s="11" customFormat="1" ht="65">
      <c r="A192" s="51" t="s">
        <v>1520</v>
      </c>
      <c r="B192" s="33"/>
      <c r="C192" s="52" t="s">
        <v>1228</v>
      </c>
      <c r="D192" s="129" t="s">
        <v>3008</v>
      </c>
      <c r="E192" s="27" t="s">
        <v>1954</v>
      </c>
      <c r="F192" s="54"/>
      <c r="G192" s="43">
        <v>4</v>
      </c>
      <c r="H192" s="34">
        <f t="shared" ref="H192" si="159">F192*G192</f>
        <v>0</v>
      </c>
    </row>
    <row r="193" spans="1:8" s="11" customFormat="1" ht="104">
      <c r="A193" s="51" t="s">
        <v>1521</v>
      </c>
      <c r="B193" s="33"/>
      <c r="C193" s="52" t="s">
        <v>1229</v>
      </c>
      <c r="D193" s="129" t="s">
        <v>3009</v>
      </c>
      <c r="E193" s="27" t="s">
        <v>1954</v>
      </c>
      <c r="F193" s="54"/>
      <c r="G193" s="43">
        <v>70</v>
      </c>
      <c r="H193" s="34">
        <f t="shared" ref="H193" si="160">F193*G193</f>
        <v>0</v>
      </c>
    </row>
    <row r="194" spans="1:8" s="11" customFormat="1" ht="104">
      <c r="A194" s="51" t="s">
        <v>1522</v>
      </c>
      <c r="B194" s="33"/>
      <c r="C194" s="52" t="s">
        <v>1230</v>
      </c>
      <c r="D194" s="129" t="s">
        <v>3010</v>
      </c>
      <c r="E194" s="27" t="s">
        <v>1954</v>
      </c>
      <c r="F194" s="54"/>
      <c r="G194" s="43">
        <v>83</v>
      </c>
      <c r="H194" s="34">
        <f t="shared" ref="H194" si="161">F194*G194</f>
        <v>0</v>
      </c>
    </row>
    <row r="195" spans="1:8" s="11" customFormat="1" ht="104">
      <c r="A195" s="51" t="s">
        <v>1523</v>
      </c>
      <c r="B195" s="33"/>
      <c r="C195" s="52" t="s">
        <v>1231</v>
      </c>
      <c r="D195" s="129" t="s">
        <v>3011</v>
      </c>
      <c r="E195" s="27" t="s">
        <v>1954</v>
      </c>
      <c r="F195" s="54"/>
      <c r="G195" s="43">
        <v>69</v>
      </c>
      <c r="H195" s="34">
        <f t="shared" ref="H195" si="162">F195*G195</f>
        <v>0</v>
      </c>
    </row>
    <row r="196" spans="1:8" s="11" customFormat="1" ht="65">
      <c r="A196" s="51" t="s">
        <v>1524</v>
      </c>
      <c r="B196" s="33"/>
      <c r="C196" s="52" t="s">
        <v>1232</v>
      </c>
      <c r="D196" s="129" t="s">
        <v>3012</v>
      </c>
      <c r="E196" s="27" t="s">
        <v>1954</v>
      </c>
      <c r="F196" s="54"/>
      <c r="G196" s="43">
        <v>7</v>
      </c>
      <c r="H196" s="34">
        <f t="shared" ref="H196" si="163">F196*G196</f>
        <v>0</v>
      </c>
    </row>
    <row r="197" spans="1:8" s="11" customFormat="1" ht="65">
      <c r="A197" s="51" t="s">
        <v>1525</v>
      </c>
      <c r="B197" s="33"/>
      <c r="C197" s="52" t="s">
        <v>1233</v>
      </c>
      <c r="D197" s="129" t="s">
        <v>3013</v>
      </c>
      <c r="E197" s="27" t="s">
        <v>1954</v>
      </c>
      <c r="F197" s="54"/>
      <c r="G197" s="43">
        <v>8</v>
      </c>
      <c r="H197" s="34">
        <f t="shared" ref="H197" si="164">F197*G197</f>
        <v>0</v>
      </c>
    </row>
    <row r="198" spans="1:8" s="11" customFormat="1" ht="65">
      <c r="A198" s="51" t="s">
        <v>1526</v>
      </c>
      <c r="B198" s="33"/>
      <c r="C198" s="52" t="s">
        <v>1234</v>
      </c>
      <c r="D198" s="129" t="s">
        <v>3014</v>
      </c>
      <c r="E198" s="27" t="s">
        <v>1954</v>
      </c>
      <c r="F198" s="54"/>
      <c r="G198" s="43">
        <v>4</v>
      </c>
      <c r="H198" s="34">
        <f t="shared" ref="H198" si="165">F198*G198</f>
        <v>0</v>
      </c>
    </row>
    <row r="199" spans="1:8" s="11" customFormat="1" ht="65">
      <c r="A199" s="51" t="s">
        <v>1527</v>
      </c>
      <c r="B199" s="33"/>
      <c r="C199" s="52" t="s">
        <v>1235</v>
      </c>
      <c r="D199" s="129" t="s">
        <v>3015</v>
      </c>
      <c r="E199" s="27" t="s">
        <v>1954</v>
      </c>
      <c r="F199" s="54"/>
      <c r="G199" s="43">
        <v>1</v>
      </c>
      <c r="H199" s="34">
        <f t="shared" ref="H199" si="166">F199*G199</f>
        <v>0</v>
      </c>
    </row>
    <row r="200" spans="1:8" s="11" customFormat="1" ht="65">
      <c r="A200" s="51" t="s">
        <v>1528</v>
      </c>
      <c r="B200" s="33"/>
      <c r="C200" s="52" t="s">
        <v>1236</v>
      </c>
      <c r="D200" s="129" t="s">
        <v>3016</v>
      </c>
      <c r="E200" s="27" t="s">
        <v>1954</v>
      </c>
      <c r="F200" s="54"/>
      <c r="G200" s="43">
        <v>6</v>
      </c>
      <c r="H200" s="34">
        <f t="shared" ref="H200" si="167">F200*G200</f>
        <v>0</v>
      </c>
    </row>
    <row r="201" spans="1:8" s="11" customFormat="1" ht="65">
      <c r="A201" s="51" t="s">
        <v>1529</v>
      </c>
      <c r="B201" s="33"/>
      <c r="C201" s="52" t="s">
        <v>1237</v>
      </c>
      <c r="D201" s="129" t="s">
        <v>3017</v>
      </c>
      <c r="E201" s="27" t="s">
        <v>1954</v>
      </c>
      <c r="F201" s="54"/>
      <c r="G201" s="43">
        <v>4</v>
      </c>
      <c r="H201" s="34">
        <f t="shared" ref="H201" si="168">F201*G201</f>
        <v>0</v>
      </c>
    </row>
    <row r="202" spans="1:8" s="11" customFormat="1" ht="78">
      <c r="A202" s="51" t="s">
        <v>1531</v>
      </c>
      <c r="B202" s="33"/>
      <c r="C202" s="52" t="s">
        <v>1238</v>
      </c>
      <c r="D202" s="129" t="s">
        <v>3018</v>
      </c>
      <c r="E202" s="27" t="s">
        <v>1954</v>
      </c>
      <c r="F202" s="54"/>
      <c r="G202" s="43">
        <v>4</v>
      </c>
      <c r="H202" s="34">
        <f t="shared" ref="H202" si="169">F202*G202</f>
        <v>0</v>
      </c>
    </row>
    <row r="203" spans="1:8" s="11" customFormat="1" ht="39">
      <c r="A203" s="51" t="s">
        <v>1530</v>
      </c>
      <c r="B203" s="33"/>
      <c r="C203" s="52" t="s">
        <v>985</v>
      </c>
      <c r="D203" s="101" t="s">
        <v>3019</v>
      </c>
      <c r="E203" s="27" t="s">
        <v>1832</v>
      </c>
      <c r="F203" s="54"/>
      <c r="G203" s="43">
        <v>1</v>
      </c>
      <c r="H203" s="34">
        <f t="shared" ref="H203" si="170">F203*G203</f>
        <v>0</v>
      </c>
    </row>
    <row r="204" spans="1:8" s="11" customFormat="1" ht="13">
      <c r="A204" s="33" t="s">
        <v>806</v>
      </c>
      <c r="B204" s="33"/>
      <c r="C204" s="80" t="s">
        <v>1222</v>
      </c>
      <c r="D204" s="49"/>
      <c r="E204" s="27"/>
      <c r="F204" s="53"/>
      <c r="G204" s="56" t="s">
        <v>1928</v>
      </c>
      <c r="H204" s="57">
        <f>SUM(H187:H203)</f>
        <v>0</v>
      </c>
    </row>
    <row r="205" spans="1:8" s="11" customFormat="1" ht="13">
      <c r="A205" s="35" t="s">
        <v>1061</v>
      </c>
      <c r="B205" s="40"/>
      <c r="C205" s="108" t="s">
        <v>1239</v>
      </c>
      <c r="D205" s="26" t="s">
        <v>3002</v>
      </c>
      <c r="E205" s="36"/>
      <c r="F205" s="17"/>
      <c r="G205" s="32"/>
      <c r="H205" s="37"/>
    </row>
    <row r="206" spans="1:8" s="11" customFormat="1" ht="13">
      <c r="A206" s="33" t="s">
        <v>1</v>
      </c>
      <c r="B206" s="33"/>
      <c r="C206" s="80" t="s">
        <v>1003</v>
      </c>
      <c r="D206" s="49" t="s">
        <v>2787</v>
      </c>
      <c r="E206" s="27"/>
      <c r="F206" s="53"/>
      <c r="G206" s="56"/>
      <c r="H206" s="57">
        <f>H21</f>
        <v>0</v>
      </c>
    </row>
    <row r="207" spans="1:8" s="11" customFormat="1" ht="26">
      <c r="A207" s="33" t="s">
        <v>3</v>
      </c>
      <c r="B207" s="33"/>
      <c r="C207" s="80" t="s">
        <v>1090</v>
      </c>
      <c r="D207" s="80" t="s">
        <v>2867</v>
      </c>
      <c r="E207" s="27"/>
      <c r="F207" s="53"/>
      <c r="G207" s="56"/>
      <c r="H207" s="57">
        <f>H56</f>
        <v>0</v>
      </c>
    </row>
    <row r="208" spans="1:8" s="11" customFormat="1" ht="13">
      <c r="A208" s="33" t="s">
        <v>7</v>
      </c>
      <c r="B208" s="33"/>
      <c r="C208" s="80" t="s">
        <v>1124</v>
      </c>
      <c r="D208" s="49" t="s">
        <v>2901</v>
      </c>
      <c r="E208" s="27"/>
      <c r="F208" s="53"/>
      <c r="G208" s="56"/>
      <c r="H208" s="57">
        <f>H74</f>
        <v>0</v>
      </c>
    </row>
    <row r="209" spans="1:8" s="11" customFormat="1" ht="26">
      <c r="A209" s="33" t="s">
        <v>165</v>
      </c>
      <c r="B209" s="33"/>
      <c r="C209" s="80" t="s">
        <v>1139</v>
      </c>
      <c r="D209" s="80" t="s">
        <v>2928</v>
      </c>
      <c r="E209" s="27"/>
      <c r="F209" s="53"/>
      <c r="G209" s="56"/>
      <c r="H209" s="57">
        <f>H88</f>
        <v>0</v>
      </c>
    </row>
    <row r="210" spans="1:8" s="11" customFormat="1" ht="26">
      <c r="A210" s="33" t="s">
        <v>171</v>
      </c>
      <c r="B210" s="33"/>
      <c r="C210" s="80" t="s">
        <v>1148</v>
      </c>
      <c r="D210" s="80" t="s">
        <v>2929</v>
      </c>
      <c r="E210" s="27"/>
      <c r="F210" s="53"/>
      <c r="G210" s="56"/>
      <c r="H210" s="57">
        <f>H111</f>
        <v>0</v>
      </c>
    </row>
    <row r="211" spans="1:8" s="11" customFormat="1" ht="13">
      <c r="A211" s="33" t="s">
        <v>172</v>
      </c>
      <c r="B211" s="33"/>
      <c r="C211" s="80" t="s">
        <v>1168</v>
      </c>
      <c r="D211" s="49" t="s">
        <v>2950</v>
      </c>
      <c r="E211" s="27"/>
      <c r="F211" s="53"/>
      <c r="G211" s="56"/>
      <c r="H211" s="57">
        <f>H131</f>
        <v>0</v>
      </c>
    </row>
    <row r="212" spans="1:8" s="11" customFormat="1" ht="26">
      <c r="A212" s="33" t="s">
        <v>173</v>
      </c>
      <c r="B212" s="33"/>
      <c r="C212" s="80" t="s">
        <v>1193</v>
      </c>
      <c r="D212" s="80" t="s">
        <v>2969</v>
      </c>
      <c r="E212" s="27"/>
      <c r="F212" s="53"/>
      <c r="G212" s="56"/>
      <c r="H212" s="57">
        <f>H142</f>
        <v>0</v>
      </c>
    </row>
    <row r="213" spans="1:8" s="11" customFormat="1" ht="13">
      <c r="A213" s="33" t="s">
        <v>689</v>
      </c>
      <c r="B213" s="33"/>
      <c r="C213" s="80" t="s">
        <v>1194</v>
      </c>
      <c r="D213" s="49" t="s">
        <v>2975</v>
      </c>
      <c r="E213" s="27"/>
      <c r="F213" s="53"/>
      <c r="G213" s="56"/>
      <c r="H213" s="57">
        <f>H157</f>
        <v>0</v>
      </c>
    </row>
    <row r="214" spans="1:8" s="11" customFormat="1" ht="13">
      <c r="A214" s="33" t="s">
        <v>695</v>
      </c>
      <c r="B214" s="33"/>
      <c r="C214" s="80" t="s">
        <v>1203</v>
      </c>
      <c r="D214" s="49" t="s">
        <v>2984</v>
      </c>
      <c r="E214" s="27"/>
      <c r="F214" s="53"/>
      <c r="G214" s="56"/>
      <c r="H214" s="57">
        <f>H167</f>
        <v>0</v>
      </c>
    </row>
    <row r="215" spans="1:8" s="11" customFormat="1" ht="13">
      <c r="A215" s="33" t="s">
        <v>775</v>
      </c>
      <c r="B215" s="33"/>
      <c r="C215" s="80" t="s">
        <v>1212</v>
      </c>
      <c r="D215" s="49" t="s">
        <v>2992</v>
      </c>
      <c r="E215" s="27"/>
      <c r="F215" s="53"/>
      <c r="G215" s="56"/>
      <c r="H215" s="57">
        <f>H176</f>
        <v>0</v>
      </c>
    </row>
    <row r="216" spans="1:8" s="11" customFormat="1" ht="13">
      <c r="A216" s="33" t="s">
        <v>784</v>
      </c>
      <c r="B216" s="33"/>
      <c r="C216" s="80" t="s">
        <v>1216</v>
      </c>
      <c r="D216" s="49" t="s">
        <v>2996</v>
      </c>
      <c r="E216" s="27"/>
      <c r="F216" s="53"/>
      <c r="G216" s="56"/>
      <c r="H216" s="57">
        <f>H185</f>
        <v>0</v>
      </c>
    </row>
    <row r="217" spans="1:8" s="11" customFormat="1" ht="13">
      <c r="A217" s="33" t="s">
        <v>806</v>
      </c>
      <c r="B217" s="33"/>
      <c r="C217" s="80" t="s">
        <v>1222</v>
      </c>
      <c r="D217" s="26" t="s">
        <v>3002</v>
      </c>
      <c r="E217" s="27"/>
      <c r="F217" s="53"/>
      <c r="G217" s="56"/>
      <c r="H217" s="57">
        <f>H204</f>
        <v>0</v>
      </c>
    </row>
    <row r="218" spans="1:8" s="11" customFormat="1" ht="13">
      <c r="A218" s="33" t="s">
        <v>1061</v>
      </c>
      <c r="B218" s="33"/>
      <c r="C218" s="80" t="s">
        <v>1240</v>
      </c>
      <c r="D218" s="49" t="s">
        <v>3020</v>
      </c>
      <c r="E218" s="27"/>
      <c r="F218" s="53"/>
      <c r="G218" s="43"/>
      <c r="H218" s="57">
        <f>SUM(H206:H217)</f>
        <v>0</v>
      </c>
    </row>
    <row r="219" spans="1:8" s="11" customFormat="1" ht="13">
      <c r="A219" s="51"/>
      <c r="B219" s="51"/>
      <c r="C219" s="52"/>
      <c r="D219" s="52"/>
      <c r="E219" s="27"/>
      <c r="F219" s="53"/>
      <c r="G219" s="43"/>
      <c r="H219" s="34"/>
    </row>
    <row r="220" spans="1:8" s="11" customFormat="1" ht="13">
      <c r="A220" s="51"/>
      <c r="B220" s="51"/>
      <c r="C220" s="52"/>
      <c r="D220" s="52"/>
      <c r="E220" s="27"/>
      <c r="F220" s="53"/>
      <c r="G220" s="43"/>
      <c r="H220" s="34"/>
    </row>
    <row r="221" spans="1:8" s="11" customFormat="1" ht="13">
      <c r="A221" s="51"/>
      <c r="B221" s="51"/>
      <c r="C221" s="52"/>
      <c r="D221" s="52"/>
      <c r="E221" s="27"/>
      <c r="F221" s="53"/>
      <c r="G221" s="43"/>
      <c r="H221" s="34"/>
    </row>
    <row r="222" spans="1:8" s="11" customFormat="1" ht="13">
      <c r="A222" s="51"/>
      <c r="B222" s="51"/>
      <c r="C222" s="52"/>
      <c r="D222" s="52"/>
      <c r="E222" s="27"/>
      <c r="F222" s="53"/>
      <c r="G222" s="43"/>
      <c r="H222" s="34"/>
    </row>
    <row r="223" spans="1:8" s="11" customFormat="1" ht="13">
      <c r="A223" s="51"/>
      <c r="B223" s="51"/>
      <c r="C223" s="52"/>
      <c r="D223" s="52"/>
      <c r="E223" s="27"/>
      <c r="F223" s="53"/>
      <c r="G223" s="43"/>
      <c r="H223" s="34"/>
    </row>
    <row r="224" spans="1:8" s="11" customFormat="1" ht="13">
      <c r="A224" s="51"/>
      <c r="B224" s="51"/>
      <c r="C224" s="52"/>
      <c r="D224" s="52"/>
      <c r="E224" s="27"/>
      <c r="F224" s="53"/>
      <c r="G224" s="43"/>
      <c r="H224" s="34"/>
    </row>
    <row r="225" spans="1:8" s="11" customFormat="1" ht="13">
      <c r="A225" s="51"/>
      <c r="B225" s="51"/>
      <c r="C225" s="52"/>
      <c r="D225" s="52"/>
      <c r="E225" s="27"/>
      <c r="F225" s="53"/>
      <c r="G225" s="43"/>
      <c r="H225" s="34"/>
    </row>
    <row r="226" spans="1:8" s="11" customFormat="1" ht="13">
      <c r="A226" s="51"/>
      <c r="B226" s="51"/>
      <c r="C226" s="52"/>
      <c r="D226" s="52"/>
      <c r="E226" s="27"/>
      <c r="F226" s="53"/>
      <c r="G226" s="43"/>
      <c r="H226" s="34"/>
    </row>
    <row r="227" spans="1:8" s="11" customFormat="1" ht="13">
      <c r="A227" s="51"/>
      <c r="B227" s="51"/>
      <c r="C227" s="52"/>
      <c r="D227" s="52"/>
      <c r="E227" s="27"/>
      <c r="F227" s="53"/>
      <c r="G227" s="43"/>
      <c r="H227" s="34"/>
    </row>
    <row r="228" spans="1:8" s="11" customFormat="1" ht="13">
      <c r="A228" s="51"/>
      <c r="B228" s="51"/>
      <c r="C228" s="52"/>
      <c r="D228" s="52"/>
      <c r="E228" s="27"/>
      <c r="F228" s="53"/>
      <c r="G228" s="43"/>
      <c r="H228" s="34"/>
    </row>
    <row r="229" spans="1:8" s="11" customFormat="1" ht="13">
      <c r="A229" s="51"/>
      <c r="B229" s="51"/>
      <c r="C229" s="52"/>
      <c r="D229" s="52"/>
      <c r="E229" s="27"/>
      <c r="F229" s="53"/>
      <c r="G229" s="43"/>
      <c r="H229" s="34"/>
    </row>
    <row r="230" spans="1:8" s="11" customFormat="1" ht="13">
      <c r="A230" s="51"/>
      <c r="B230" s="51"/>
      <c r="C230" s="52"/>
      <c r="D230" s="52"/>
      <c r="E230" s="27"/>
      <c r="F230" s="53"/>
      <c r="G230" s="43"/>
      <c r="H230" s="34"/>
    </row>
    <row r="231" spans="1:8" s="11" customFormat="1" ht="13">
      <c r="A231" s="51"/>
      <c r="B231" s="51"/>
      <c r="C231" s="52"/>
      <c r="D231" s="52"/>
      <c r="E231" s="27"/>
      <c r="F231" s="53"/>
      <c r="G231" s="43"/>
      <c r="H231" s="34"/>
    </row>
    <row r="232" spans="1:8" s="11" customFormat="1" ht="13">
      <c r="A232" s="51"/>
      <c r="B232" s="51"/>
      <c r="C232" s="52"/>
      <c r="D232" s="52"/>
      <c r="E232" s="27"/>
      <c r="F232" s="53"/>
      <c r="G232" s="43"/>
      <c r="H232" s="34"/>
    </row>
    <row r="233" spans="1:8" s="11" customFormat="1" ht="13">
      <c r="A233" s="51"/>
      <c r="B233" s="51"/>
      <c r="C233" s="52"/>
      <c r="D233" s="52"/>
      <c r="E233" s="27"/>
      <c r="F233" s="53"/>
      <c r="G233" s="43"/>
      <c r="H233" s="34"/>
    </row>
    <row r="234" spans="1:8" s="11" customFormat="1" ht="13">
      <c r="A234" s="51"/>
      <c r="B234" s="51"/>
      <c r="C234" s="52"/>
      <c r="D234" s="52"/>
      <c r="E234" s="27"/>
      <c r="F234" s="53"/>
      <c r="G234" s="43"/>
      <c r="H234" s="34"/>
    </row>
    <row r="235" spans="1:8" s="11" customFormat="1" ht="13">
      <c r="A235" s="51"/>
      <c r="B235" s="51"/>
      <c r="C235" s="52"/>
      <c r="D235" s="52"/>
      <c r="E235" s="27"/>
      <c r="F235" s="53"/>
      <c r="G235" s="43"/>
      <c r="H235" s="34"/>
    </row>
    <row r="236" spans="1:8" s="11" customFormat="1" ht="13">
      <c r="A236" s="51"/>
      <c r="B236" s="51"/>
      <c r="C236" s="52"/>
      <c r="D236" s="52"/>
      <c r="E236" s="27"/>
      <c r="F236" s="53"/>
      <c r="G236" s="43"/>
      <c r="H236" s="34"/>
    </row>
    <row r="237" spans="1:8" s="11" customFormat="1" ht="13">
      <c r="A237" s="51"/>
      <c r="B237" s="51"/>
      <c r="C237" s="52"/>
      <c r="D237" s="52"/>
      <c r="E237" s="27"/>
      <c r="F237" s="53"/>
      <c r="G237" s="43"/>
      <c r="H237" s="34"/>
    </row>
  </sheetData>
  <mergeCells count="2">
    <mergeCell ref="A1:H1"/>
    <mergeCell ref="A2:H2"/>
  </mergeCells>
  <pageMargins left="0.25" right="0.25" top="0.75" bottom="0.75" header="0.3" footer="0.3"/>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27</vt:i4>
      </vt:variant>
    </vt:vector>
  </HeadingPairs>
  <TitlesOfParts>
    <vt:vector size="43" baseType="lpstr">
      <vt:lpstr>ZBIRNA REKAPITULACIJA-SUMMARY</vt:lpstr>
      <vt:lpstr>0. General Items</vt:lpstr>
      <vt:lpstr>1.1. Arh građ. -ARCH</vt:lpstr>
      <vt:lpstr>1.2. Uređenje terena - LANDSCAP</vt:lpstr>
      <vt:lpstr>2.2. ViK-WS and SEWERAGE</vt:lpstr>
      <vt:lpstr>2.3.saobraćaj-TRAFFIC</vt:lpstr>
      <vt:lpstr>3.1.1.Jaka struja- HIGH VOLT</vt:lpstr>
      <vt:lpstr>3.1.2. J.struja ur ter-HV-LAND</vt:lpstr>
      <vt:lpstr>3.2. Slaba struja-LOW VOLT</vt:lpstr>
      <vt:lpstr>3.3. BMS &amp; EMP</vt:lpstr>
      <vt:lpstr>4.1. termot.inst-HVAC</vt:lpstr>
      <vt:lpstr>4.2.  SPRINKLER </vt:lpstr>
      <vt:lpstr>5. Zašt od pož-FIRE PR</vt:lpstr>
      <vt:lpstr>9.Pejzaž.arh-SCENERY</vt:lpstr>
      <vt:lpstr>10. Signalizacija-TR.SIGN</vt:lpstr>
      <vt:lpstr>11. Pr opremanja-FURNITURE</vt:lpstr>
      <vt:lpstr>'1.1. Arh građ. -ARCH'!Print_Area</vt:lpstr>
      <vt:lpstr>'1.2. Uređenje terena - LANDSCAP'!Print_Area</vt:lpstr>
      <vt:lpstr>'10. Signalizacija-TR.SIGN'!Print_Area</vt:lpstr>
      <vt:lpstr>'11. Pr opremanja-FURNITURE'!Print_Area</vt:lpstr>
      <vt:lpstr>'2.2. ViK-WS and SEWERAGE'!Print_Area</vt:lpstr>
      <vt:lpstr>'2.3.saobraćaj-TRAFFIC'!Print_Area</vt:lpstr>
      <vt:lpstr>'3.1.1.Jaka struja- HIGH VOLT'!Print_Area</vt:lpstr>
      <vt:lpstr>'3.1.2. J.struja ur ter-HV-LAND'!Print_Area</vt:lpstr>
      <vt:lpstr>'3.2. Slaba struja-LOW VOLT'!Print_Area</vt:lpstr>
      <vt:lpstr>'3.3. BMS &amp; EMP'!Print_Area</vt:lpstr>
      <vt:lpstr>'4.1. termot.inst-HVAC'!Print_Area</vt:lpstr>
      <vt:lpstr>'4.2.  SPRINKLER '!Print_Area</vt:lpstr>
      <vt:lpstr>'5. Zašt od pož-FIRE PR'!Print_Area</vt:lpstr>
      <vt:lpstr>'9.Pejzaž.arh-SCENERY'!Print_Area</vt:lpstr>
      <vt:lpstr>'ZBIRNA REKAPITULACIJA-SUMMARY'!Print_Area</vt:lpstr>
      <vt:lpstr>'1.2. Uređenje terena - LANDSCAP'!Print_Titles</vt:lpstr>
      <vt:lpstr>'10. Signalizacija-TR.SIGN'!Print_Titles</vt:lpstr>
      <vt:lpstr>'11. Pr opremanja-FURNITURE'!Print_Titles</vt:lpstr>
      <vt:lpstr>'2.2. ViK-WS and SEWERAGE'!Print_Titles</vt:lpstr>
      <vt:lpstr>'2.3.saobraćaj-TRAFFIC'!Print_Titles</vt:lpstr>
      <vt:lpstr>'3.1.1.Jaka struja- HIGH VOLT'!Print_Titles</vt:lpstr>
      <vt:lpstr>'3.1.2. J.struja ur ter-HV-LAND'!Print_Titles</vt:lpstr>
      <vt:lpstr>'3.2. Slaba struja-LOW VOLT'!Print_Titles</vt:lpstr>
      <vt:lpstr>'3.3. BMS &amp; EMP'!Print_Titles</vt:lpstr>
      <vt:lpstr>'4.1. termot.inst-HVAC'!Print_Titles</vt:lpstr>
      <vt:lpstr>'4.2.  SPRINKLER '!Print_Titles</vt:lpstr>
      <vt:lpstr>'9.Pejzaž.arh-SCENERY'!Print_Titles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Suzana Beaumard</cp:lastModifiedBy>
  <cp:lastPrinted>2023-03-06T09:48:39Z</cp:lastPrinted>
  <dcterms:created xsi:type="dcterms:W3CDTF">2016-10-13T12:21:12Z</dcterms:created>
  <dcterms:modified xsi:type="dcterms:W3CDTF">2023-04-28T09:36:54Z</dcterms:modified>
</cp:coreProperties>
</file>